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ydie\Documents\CD31 RUGBY\CD31 RUGBY PAR SAISON\CD31 RUGBY (2022-23)\RUGBY A 7 (2022-2023)\"/>
    </mc:Choice>
  </mc:AlternateContent>
  <bookViews>
    <workbookView xWindow="0" yWindow="0" windowWidth="23040" windowHeight="9384" firstSheet="1" activeTab="7"/>
  </bookViews>
  <sheets>
    <sheet name="ORGANISATION GENERALE" sheetId="1" r:id="rId1"/>
    <sheet name="M16 NAT" sheetId="3" r:id="rId2"/>
    <sheet name="M16 LIGUE 1" sheetId="5" r:id="rId3"/>
    <sheet name="M16 LIGUE 2 P1" sheetId="7" r:id="rId4"/>
    <sheet name="M16 LIGUE 2 P2" sheetId="8" r:id="rId5"/>
    <sheet name="M19 NAT" sheetId="9" r:id="rId6"/>
    <sheet name="M19 LIGUE 1" sheetId="10" r:id="rId7"/>
    <sheet name="M19 LIGUE 2" sheetId="11" r:id="rId8"/>
  </sheets>
  <definedNames>
    <definedName name="_xlnm.Print_Area" localSheetId="0">'ORGANISATION GENERALE'!$A$1:$J$30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32" i="11" l="1"/>
  <c r="U32" i="11"/>
  <c r="J32" i="11"/>
  <c r="I32" i="11"/>
  <c r="F32" i="11"/>
  <c r="E32" i="11"/>
  <c r="V31" i="11"/>
  <c r="U31" i="11"/>
  <c r="J31" i="11"/>
  <c r="F12" i="11" s="1"/>
  <c r="I31" i="11"/>
  <c r="F31" i="11"/>
  <c r="E31" i="11"/>
  <c r="V29" i="11"/>
  <c r="U29" i="11"/>
  <c r="J29" i="11"/>
  <c r="I29" i="11"/>
  <c r="F29" i="11"/>
  <c r="E29" i="11"/>
  <c r="V28" i="11"/>
  <c r="U28" i="11"/>
  <c r="J28" i="11"/>
  <c r="H14" i="11" s="1"/>
  <c r="I28" i="11"/>
  <c r="F28" i="11"/>
  <c r="E28" i="11"/>
  <c r="V26" i="11"/>
  <c r="U26" i="11"/>
  <c r="J26" i="11"/>
  <c r="I26" i="11"/>
  <c r="F26" i="11"/>
  <c r="E26" i="11"/>
  <c r="V25" i="11"/>
  <c r="U25" i="11"/>
  <c r="J25" i="11"/>
  <c r="I25" i="11"/>
  <c r="F25" i="11"/>
  <c r="E25" i="11"/>
  <c r="V23" i="11"/>
  <c r="U23" i="11"/>
  <c r="J23" i="11"/>
  <c r="I23" i="11"/>
  <c r="F23" i="11"/>
  <c r="E23" i="11"/>
  <c r="V22" i="11"/>
  <c r="U22" i="11"/>
  <c r="J22" i="11"/>
  <c r="H13" i="11" s="1"/>
  <c r="I22" i="11"/>
  <c r="F22" i="11"/>
  <c r="E22" i="11"/>
  <c r="V20" i="11"/>
  <c r="U20" i="11"/>
  <c r="J20" i="11"/>
  <c r="I20" i="11"/>
  <c r="G11" i="11" s="1"/>
  <c r="F20" i="11"/>
  <c r="E20" i="11"/>
  <c r="V19" i="11"/>
  <c r="U19" i="11"/>
  <c r="J19" i="11"/>
  <c r="H10" i="11" s="1"/>
  <c r="I19" i="11"/>
  <c r="F19" i="11"/>
  <c r="E19" i="11"/>
  <c r="N14" i="11"/>
  <c r="M14" i="11"/>
  <c r="O14" i="11" s="1"/>
  <c r="K14" i="11"/>
  <c r="J14" i="11"/>
  <c r="L14" i="11" s="1"/>
  <c r="I14" i="11"/>
  <c r="N13" i="11"/>
  <c r="O13" i="11" s="1"/>
  <c r="M13" i="11"/>
  <c r="K13" i="11"/>
  <c r="J13" i="11"/>
  <c r="L13" i="11" s="1"/>
  <c r="I13" i="11"/>
  <c r="F13" i="11"/>
  <c r="O12" i="11"/>
  <c r="N12" i="11"/>
  <c r="M12" i="11"/>
  <c r="K12" i="11"/>
  <c r="L12" i="11" s="1"/>
  <c r="J12" i="11"/>
  <c r="I12" i="11"/>
  <c r="G12" i="11"/>
  <c r="N11" i="11"/>
  <c r="M11" i="11"/>
  <c r="O11" i="11" s="1"/>
  <c r="L11" i="11"/>
  <c r="K11" i="11"/>
  <c r="J11" i="11"/>
  <c r="I11" i="11"/>
  <c r="H11" i="11"/>
  <c r="N10" i="11"/>
  <c r="M10" i="11"/>
  <c r="O10" i="11" s="1"/>
  <c r="K10" i="11"/>
  <c r="J10" i="11"/>
  <c r="L10" i="11" s="1"/>
  <c r="I10" i="11"/>
  <c r="V40" i="10"/>
  <c r="U40" i="10"/>
  <c r="J40" i="10"/>
  <c r="I40" i="10"/>
  <c r="F40" i="10"/>
  <c r="E40" i="10"/>
  <c r="V39" i="10"/>
  <c r="U39" i="10"/>
  <c r="J39" i="10"/>
  <c r="I39" i="10"/>
  <c r="F39" i="10"/>
  <c r="E39" i="10"/>
  <c r="V38" i="10"/>
  <c r="U38" i="10"/>
  <c r="J38" i="10"/>
  <c r="I38" i="10"/>
  <c r="F38" i="10"/>
  <c r="E38" i="10"/>
  <c r="V37" i="10"/>
  <c r="U37" i="10"/>
  <c r="J37" i="10"/>
  <c r="I37" i="10"/>
  <c r="F37" i="10"/>
  <c r="E37" i="10"/>
  <c r="V35" i="10"/>
  <c r="U35" i="10"/>
  <c r="J35" i="10"/>
  <c r="H21" i="10" s="1"/>
  <c r="I35" i="10"/>
  <c r="F35" i="10"/>
  <c r="E35" i="10"/>
  <c r="V34" i="10"/>
  <c r="U34" i="10"/>
  <c r="J34" i="10"/>
  <c r="I34" i="10"/>
  <c r="F34" i="10"/>
  <c r="E34" i="10"/>
  <c r="V33" i="10"/>
  <c r="U33" i="10"/>
  <c r="J33" i="10"/>
  <c r="H14" i="10" s="1"/>
  <c r="I33" i="10"/>
  <c r="F33" i="10"/>
  <c r="E33" i="10"/>
  <c r="V32" i="10"/>
  <c r="U32" i="10"/>
  <c r="J32" i="10"/>
  <c r="I32" i="10"/>
  <c r="F32" i="10"/>
  <c r="E32" i="10"/>
  <c r="V30" i="10"/>
  <c r="U30" i="10"/>
  <c r="J30" i="10"/>
  <c r="F20" i="10" s="1"/>
  <c r="I30" i="10"/>
  <c r="F19" i="10" s="1"/>
  <c r="F30" i="10"/>
  <c r="E30" i="10"/>
  <c r="V29" i="10"/>
  <c r="U29" i="10"/>
  <c r="J29" i="10"/>
  <c r="I29" i="10"/>
  <c r="F29" i="10"/>
  <c r="E29" i="10"/>
  <c r="V28" i="10"/>
  <c r="U28" i="10"/>
  <c r="J28" i="10"/>
  <c r="F13" i="10" s="1"/>
  <c r="I28" i="10"/>
  <c r="F28" i="10"/>
  <c r="E28" i="10"/>
  <c r="V27" i="10"/>
  <c r="U27" i="10"/>
  <c r="J27" i="10"/>
  <c r="I27" i="10"/>
  <c r="F27" i="10"/>
  <c r="E27" i="10"/>
  <c r="O21" i="10"/>
  <c r="N21" i="10"/>
  <c r="M21" i="10"/>
  <c r="K21" i="10"/>
  <c r="J21" i="10"/>
  <c r="L21" i="10" s="1"/>
  <c r="I21" i="10"/>
  <c r="G21" i="10"/>
  <c r="O20" i="10"/>
  <c r="N20" i="10"/>
  <c r="M20" i="10"/>
  <c r="L20" i="10"/>
  <c r="K20" i="10"/>
  <c r="J20" i="10"/>
  <c r="I20" i="10"/>
  <c r="H20" i="10"/>
  <c r="N19" i="10"/>
  <c r="M19" i="10"/>
  <c r="O19" i="10" s="1"/>
  <c r="K19" i="10"/>
  <c r="L19" i="10" s="1"/>
  <c r="J19" i="10"/>
  <c r="I19" i="10"/>
  <c r="H19" i="10"/>
  <c r="G19" i="10"/>
  <c r="N18" i="10"/>
  <c r="M18" i="10"/>
  <c r="O18" i="10" s="1"/>
  <c r="K18" i="10"/>
  <c r="J18" i="10"/>
  <c r="L18" i="10" s="1"/>
  <c r="I18" i="10"/>
  <c r="H18" i="10"/>
  <c r="G18" i="10"/>
  <c r="F18" i="10"/>
  <c r="P18" i="10" s="1"/>
  <c r="O14" i="10"/>
  <c r="N14" i="10"/>
  <c r="M14" i="10"/>
  <c r="K14" i="10"/>
  <c r="J14" i="10"/>
  <c r="L14" i="10" s="1"/>
  <c r="I14" i="10"/>
  <c r="G14" i="10"/>
  <c r="N13" i="10"/>
  <c r="O13" i="10" s="1"/>
  <c r="M13" i="10"/>
  <c r="L13" i="10"/>
  <c r="K13" i="10"/>
  <c r="J13" i="10"/>
  <c r="I13" i="10"/>
  <c r="H13" i="10"/>
  <c r="N12" i="10"/>
  <c r="M12" i="10"/>
  <c r="O12" i="10" s="1"/>
  <c r="K12" i="10"/>
  <c r="L12" i="10" s="1"/>
  <c r="J12" i="10"/>
  <c r="I12" i="10"/>
  <c r="H12" i="10"/>
  <c r="G12" i="10"/>
  <c r="P12" i="10" s="1"/>
  <c r="F12" i="10"/>
  <c r="E12" i="10"/>
  <c r="N11" i="10"/>
  <c r="M11" i="10"/>
  <c r="O11" i="10" s="1"/>
  <c r="K11" i="10"/>
  <c r="J11" i="10"/>
  <c r="L11" i="10" s="1"/>
  <c r="I11" i="10"/>
  <c r="H11" i="10"/>
  <c r="G11" i="10"/>
  <c r="F11" i="10"/>
  <c r="P11" i="10" s="1"/>
  <c r="V32" i="9"/>
  <c r="U32" i="9"/>
  <c r="J32" i="9"/>
  <c r="I32" i="9"/>
  <c r="F13" i="9" s="1"/>
  <c r="F32" i="9"/>
  <c r="E32" i="9"/>
  <c r="V31" i="9"/>
  <c r="U31" i="9"/>
  <c r="J31" i="9"/>
  <c r="I31" i="9"/>
  <c r="F31" i="9"/>
  <c r="E31" i="9"/>
  <c r="V29" i="9"/>
  <c r="U29" i="9"/>
  <c r="J29" i="9"/>
  <c r="I29" i="9"/>
  <c r="F29" i="9"/>
  <c r="E29" i="9"/>
  <c r="V28" i="9"/>
  <c r="U28" i="9"/>
  <c r="J28" i="9"/>
  <c r="I28" i="9"/>
  <c r="F28" i="9"/>
  <c r="E28" i="9"/>
  <c r="V26" i="9"/>
  <c r="U26" i="9"/>
  <c r="J26" i="9"/>
  <c r="I26" i="9"/>
  <c r="H10" i="9" s="1"/>
  <c r="F26" i="9"/>
  <c r="E26" i="9"/>
  <c r="V25" i="9"/>
  <c r="U25" i="9"/>
  <c r="J25" i="9"/>
  <c r="I25" i="9"/>
  <c r="F25" i="9"/>
  <c r="E25" i="9"/>
  <c r="V23" i="9"/>
  <c r="U23" i="9"/>
  <c r="J23" i="9"/>
  <c r="I23" i="9"/>
  <c r="F23" i="9"/>
  <c r="E23" i="9"/>
  <c r="V22" i="9"/>
  <c r="U22" i="9"/>
  <c r="J22" i="9"/>
  <c r="I22" i="9"/>
  <c r="F22" i="9"/>
  <c r="E22" i="9"/>
  <c r="V20" i="9"/>
  <c r="U20" i="9"/>
  <c r="J20" i="9"/>
  <c r="I20" i="9"/>
  <c r="H11" i="9" s="1"/>
  <c r="F20" i="9"/>
  <c r="E20" i="9"/>
  <c r="V19" i="9"/>
  <c r="U19" i="9"/>
  <c r="J19" i="9"/>
  <c r="I19" i="9"/>
  <c r="G14" i="9" s="1"/>
  <c r="F19" i="9"/>
  <c r="E19" i="9"/>
  <c r="N14" i="9"/>
  <c r="M14" i="9"/>
  <c r="O14" i="9" s="1"/>
  <c r="K14" i="9"/>
  <c r="J14" i="9"/>
  <c r="L14" i="9" s="1"/>
  <c r="I14" i="9"/>
  <c r="H14" i="9"/>
  <c r="F14" i="9"/>
  <c r="O13" i="9"/>
  <c r="N13" i="9"/>
  <c r="M13" i="9"/>
  <c r="K13" i="9"/>
  <c r="J13" i="9"/>
  <c r="L13" i="9" s="1"/>
  <c r="I13" i="9"/>
  <c r="G13" i="9"/>
  <c r="N12" i="9"/>
  <c r="M12" i="9"/>
  <c r="O12" i="9" s="1"/>
  <c r="L12" i="9"/>
  <c r="K12" i="9"/>
  <c r="J12" i="9"/>
  <c r="I12" i="9"/>
  <c r="H12" i="9"/>
  <c r="P12" i="9" s="1"/>
  <c r="G12" i="9"/>
  <c r="F12" i="9"/>
  <c r="E12" i="9" s="1"/>
  <c r="N11" i="9"/>
  <c r="M11" i="9"/>
  <c r="O11" i="9" s="1"/>
  <c r="K11" i="9"/>
  <c r="L11" i="9" s="1"/>
  <c r="J11" i="9"/>
  <c r="I11" i="9"/>
  <c r="N10" i="9"/>
  <c r="M10" i="9"/>
  <c r="O10" i="9" s="1"/>
  <c r="K10" i="9"/>
  <c r="J10" i="9"/>
  <c r="L10" i="9" s="1"/>
  <c r="I10" i="9"/>
  <c r="F10" i="9"/>
  <c r="J32" i="8"/>
  <c r="J31" i="8"/>
  <c r="J30" i="8"/>
  <c r="J29" i="8"/>
  <c r="V25" i="8"/>
  <c r="U25" i="8"/>
  <c r="J25" i="8"/>
  <c r="I25" i="8"/>
  <c r="H12" i="8" s="1"/>
  <c r="F25" i="8"/>
  <c r="E25" i="8"/>
  <c r="V24" i="8"/>
  <c r="U24" i="8"/>
  <c r="J24" i="8"/>
  <c r="I24" i="8"/>
  <c r="F24" i="8"/>
  <c r="E24" i="8"/>
  <c r="V22" i="8"/>
  <c r="U22" i="8"/>
  <c r="J22" i="8"/>
  <c r="I22" i="8"/>
  <c r="F22" i="8"/>
  <c r="E22" i="8"/>
  <c r="V21" i="8"/>
  <c r="U21" i="8"/>
  <c r="J21" i="8"/>
  <c r="I21" i="8"/>
  <c r="F21" i="8"/>
  <c r="E21" i="8"/>
  <c r="V19" i="8"/>
  <c r="U19" i="8"/>
  <c r="J19" i="8"/>
  <c r="I19" i="8"/>
  <c r="G11" i="8" s="1"/>
  <c r="F19" i="8"/>
  <c r="E19" i="8"/>
  <c r="V18" i="8"/>
  <c r="U18" i="8"/>
  <c r="J18" i="8"/>
  <c r="H13" i="8" s="1"/>
  <c r="I18" i="8"/>
  <c r="F18" i="8"/>
  <c r="E18" i="8"/>
  <c r="N13" i="8"/>
  <c r="M13" i="8"/>
  <c r="O13" i="8" s="1"/>
  <c r="K13" i="8"/>
  <c r="J13" i="8"/>
  <c r="L13" i="8" s="1"/>
  <c r="I13" i="8"/>
  <c r="F13" i="8"/>
  <c r="O12" i="8"/>
  <c r="N12" i="8"/>
  <c r="M12" i="8"/>
  <c r="K12" i="8"/>
  <c r="J12" i="8"/>
  <c r="L12" i="8" s="1"/>
  <c r="I12" i="8"/>
  <c r="G12" i="8"/>
  <c r="F12" i="8"/>
  <c r="O11" i="8"/>
  <c r="N11" i="8"/>
  <c r="M11" i="8"/>
  <c r="L11" i="8"/>
  <c r="K11" i="8"/>
  <c r="J11" i="8"/>
  <c r="I11" i="8"/>
  <c r="H11" i="8"/>
  <c r="N10" i="8"/>
  <c r="M10" i="8"/>
  <c r="O10" i="8" s="1"/>
  <c r="L10" i="8"/>
  <c r="K10" i="8"/>
  <c r="J10" i="8"/>
  <c r="I10" i="8"/>
  <c r="H10" i="8"/>
  <c r="P10" i="8" s="1"/>
  <c r="G10" i="8"/>
  <c r="F10" i="8"/>
  <c r="E10" i="8"/>
  <c r="J29" i="7"/>
  <c r="F10" i="11" l="1"/>
  <c r="G13" i="11"/>
  <c r="E13" i="11" s="1"/>
  <c r="G10" i="11"/>
  <c r="F11" i="11"/>
  <c r="P13" i="11"/>
  <c r="G14" i="11"/>
  <c r="H12" i="11"/>
  <c r="E12" i="11" s="1"/>
  <c r="F14" i="11"/>
  <c r="E19" i="10"/>
  <c r="P19" i="10"/>
  <c r="E11" i="10"/>
  <c r="G13" i="10"/>
  <c r="E13" i="10" s="1"/>
  <c r="F14" i="10"/>
  <c r="E18" i="10"/>
  <c r="G20" i="10"/>
  <c r="E20" i="10" s="1"/>
  <c r="F21" i="10"/>
  <c r="E14" i="9"/>
  <c r="E10" i="9"/>
  <c r="G10" i="9"/>
  <c r="F11" i="9"/>
  <c r="H13" i="9"/>
  <c r="P13" i="9" s="1"/>
  <c r="P14" i="9"/>
  <c r="P10" i="9"/>
  <c r="G11" i="9"/>
  <c r="E12" i="8"/>
  <c r="P12" i="8"/>
  <c r="G13" i="8"/>
  <c r="E13" i="8" s="1"/>
  <c r="F11" i="8"/>
  <c r="P13" i="8"/>
  <c r="J32" i="7"/>
  <c r="V25" i="7"/>
  <c r="U25" i="7"/>
  <c r="J25" i="7"/>
  <c r="I25" i="7"/>
  <c r="F25" i="7"/>
  <c r="E25" i="7"/>
  <c r="V24" i="7"/>
  <c r="U24" i="7"/>
  <c r="J24" i="7"/>
  <c r="I24" i="7"/>
  <c r="F24" i="7"/>
  <c r="E24" i="7"/>
  <c r="V22" i="7"/>
  <c r="U22" i="7"/>
  <c r="J22" i="7"/>
  <c r="I22" i="7"/>
  <c r="F22" i="7"/>
  <c r="E22" i="7"/>
  <c r="V21" i="7"/>
  <c r="U21" i="7"/>
  <c r="J21" i="7"/>
  <c r="I21" i="7"/>
  <c r="F21" i="7"/>
  <c r="E21" i="7"/>
  <c r="V19" i="7"/>
  <c r="U19" i="7"/>
  <c r="J19" i="7"/>
  <c r="I19" i="7"/>
  <c r="F19" i="7"/>
  <c r="E19" i="7"/>
  <c r="V18" i="7"/>
  <c r="U18" i="7"/>
  <c r="J18" i="7"/>
  <c r="I18" i="7"/>
  <c r="H10" i="7" s="1"/>
  <c r="F18" i="7"/>
  <c r="E18" i="7"/>
  <c r="N13" i="7"/>
  <c r="M13" i="7"/>
  <c r="K13" i="7"/>
  <c r="J13" i="7"/>
  <c r="I13" i="7"/>
  <c r="F13" i="7"/>
  <c r="N12" i="7"/>
  <c r="M12" i="7"/>
  <c r="K12" i="7"/>
  <c r="J12" i="7"/>
  <c r="I12" i="7"/>
  <c r="N11" i="7"/>
  <c r="M11" i="7"/>
  <c r="K11" i="7"/>
  <c r="J11" i="7"/>
  <c r="I11" i="7"/>
  <c r="H11" i="7"/>
  <c r="N10" i="7"/>
  <c r="M10" i="7"/>
  <c r="K10" i="7"/>
  <c r="J10" i="7"/>
  <c r="L10" i="7" s="1"/>
  <c r="I10" i="7"/>
  <c r="P10" i="11" l="1"/>
  <c r="Q13" i="11" s="1"/>
  <c r="E10" i="11"/>
  <c r="E11" i="11"/>
  <c r="P11" i="11"/>
  <c r="Q11" i="11" s="1"/>
  <c r="P12" i="11"/>
  <c r="P14" i="11"/>
  <c r="E14" i="11"/>
  <c r="E14" i="10"/>
  <c r="P14" i="10"/>
  <c r="Q14" i="10" s="1"/>
  <c r="P13" i="10"/>
  <c r="E21" i="10"/>
  <c r="P21" i="10"/>
  <c r="P20" i="10"/>
  <c r="Q19" i="10" s="1"/>
  <c r="E13" i="9"/>
  <c r="P11" i="9"/>
  <c r="E11" i="9"/>
  <c r="P11" i="8"/>
  <c r="E11" i="8"/>
  <c r="O12" i="7"/>
  <c r="L12" i="7"/>
  <c r="G10" i="7"/>
  <c r="O10" i="7"/>
  <c r="L11" i="7"/>
  <c r="F12" i="7"/>
  <c r="E12" i="7" s="1"/>
  <c r="H13" i="7"/>
  <c r="G12" i="7"/>
  <c r="P12" i="7" s="1"/>
  <c r="G13" i="7"/>
  <c r="O13" i="7"/>
  <c r="F10" i="7"/>
  <c r="P10" i="7" s="1"/>
  <c r="O11" i="7"/>
  <c r="L13" i="7"/>
  <c r="G11" i="7"/>
  <c r="H12" i="7"/>
  <c r="J30" i="7"/>
  <c r="J31" i="7"/>
  <c r="F11" i="7"/>
  <c r="V40" i="5"/>
  <c r="U40" i="5"/>
  <c r="J40" i="5"/>
  <c r="I40" i="5"/>
  <c r="H20" i="5" s="1"/>
  <c r="F40" i="5"/>
  <c r="E40" i="5"/>
  <c r="V39" i="5"/>
  <c r="U39" i="5"/>
  <c r="J39" i="5"/>
  <c r="I39" i="5"/>
  <c r="F39" i="5"/>
  <c r="E39" i="5"/>
  <c r="V38" i="5"/>
  <c r="U38" i="5"/>
  <c r="J38" i="5"/>
  <c r="I38" i="5"/>
  <c r="H13" i="5" s="1"/>
  <c r="F38" i="5"/>
  <c r="E38" i="5"/>
  <c r="V37" i="5"/>
  <c r="U37" i="5"/>
  <c r="J37" i="5"/>
  <c r="I37" i="5"/>
  <c r="F37" i="5"/>
  <c r="E37" i="5"/>
  <c r="V35" i="5"/>
  <c r="U35" i="5"/>
  <c r="J35" i="5"/>
  <c r="I35" i="5"/>
  <c r="F35" i="5"/>
  <c r="E35" i="5"/>
  <c r="V34" i="5"/>
  <c r="U34" i="5"/>
  <c r="J34" i="5"/>
  <c r="I34" i="5"/>
  <c r="F34" i="5"/>
  <c r="E34" i="5"/>
  <c r="V33" i="5"/>
  <c r="U33" i="5"/>
  <c r="J33" i="5"/>
  <c r="I33" i="5"/>
  <c r="F33" i="5"/>
  <c r="E33" i="5"/>
  <c r="V32" i="5"/>
  <c r="U32" i="5"/>
  <c r="J32" i="5"/>
  <c r="I32" i="5"/>
  <c r="F32" i="5"/>
  <c r="E32" i="5"/>
  <c r="V30" i="5"/>
  <c r="U30" i="5"/>
  <c r="J30" i="5"/>
  <c r="F20" i="5" s="1"/>
  <c r="I30" i="5"/>
  <c r="G19" i="5" s="1"/>
  <c r="F30" i="5"/>
  <c r="E30" i="5"/>
  <c r="V29" i="5"/>
  <c r="U29" i="5"/>
  <c r="J29" i="5"/>
  <c r="I29" i="5"/>
  <c r="H18" i="5" s="1"/>
  <c r="E18" i="5" s="1"/>
  <c r="F29" i="5"/>
  <c r="E29" i="5"/>
  <c r="V28" i="5"/>
  <c r="U28" i="5"/>
  <c r="J28" i="5"/>
  <c r="F13" i="5" s="1"/>
  <c r="I28" i="5"/>
  <c r="G12" i="5" s="1"/>
  <c r="F28" i="5"/>
  <c r="E28" i="5"/>
  <c r="V27" i="5"/>
  <c r="U27" i="5"/>
  <c r="J27" i="5"/>
  <c r="I27" i="5"/>
  <c r="H11" i="5" s="1"/>
  <c r="E11" i="5" s="1"/>
  <c r="F27" i="5"/>
  <c r="E27" i="5"/>
  <c r="N21" i="5"/>
  <c r="O21" i="5" s="1"/>
  <c r="M21" i="5"/>
  <c r="K21" i="5"/>
  <c r="J21" i="5"/>
  <c r="L21" i="5" s="1"/>
  <c r="I21" i="5"/>
  <c r="H21" i="5"/>
  <c r="G21" i="5"/>
  <c r="F21" i="5"/>
  <c r="E21" i="5" s="1"/>
  <c r="O20" i="5"/>
  <c r="N20" i="5"/>
  <c r="M20" i="5"/>
  <c r="K20" i="5"/>
  <c r="L20" i="5" s="1"/>
  <c r="J20" i="5"/>
  <c r="I20" i="5"/>
  <c r="G20" i="5"/>
  <c r="N19" i="5"/>
  <c r="M19" i="5"/>
  <c r="O19" i="5" s="1"/>
  <c r="L19" i="5"/>
  <c r="K19" i="5"/>
  <c r="J19" i="5"/>
  <c r="I19" i="5"/>
  <c r="H19" i="5"/>
  <c r="N18" i="5"/>
  <c r="M18" i="5"/>
  <c r="O18" i="5" s="1"/>
  <c r="K18" i="5"/>
  <c r="J18" i="5"/>
  <c r="L18" i="5" s="1"/>
  <c r="I18" i="5"/>
  <c r="G18" i="5"/>
  <c r="F18" i="5"/>
  <c r="N14" i="5"/>
  <c r="O14" i="5" s="1"/>
  <c r="M14" i="5"/>
  <c r="K14" i="5"/>
  <c r="J14" i="5"/>
  <c r="L14" i="5" s="1"/>
  <c r="I14" i="5"/>
  <c r="H14" i="5"/>
  <c r="G14" i="5"/>
  <c r="F14" i="5"/>
  <c r="E14" i="5" s="1"/>
  <c r="O13" i="5"/>
  <c r="N13" i="5"/>
  <c r="M13" i="5"/>
  <c r="K13" i="5"/>
  <c r="L13" i="5" s="1"/>
  <c r="J13" i="5"/>
  <c r="I13" i="5"/>
  <c r="G13" i="5"/>
  <c r="N12" i="5"/>
  <c r="M12" i="5"/>
  <c r="O12" i="5" s="1"/>
  <c r="L12" i="5"/>
  <c r="K12" i="5"/>
  <c r="J12" i="5"/>
  <c r="I12" i="5"/>
  <c r="H12" i="5"/>
  <c r="N11" i="5"/>
  <c r="M11" i="5"/>
  <c r="O11" i="5" s="1"/>
  <c r="K11" i="5"/>
  <c r="J11" i="5"/>
  <c r="L11" i="5" s="1"/>
  <c r="I11" i="5"/>
  <c r="G11" i="5"/>
  <c r="F11" i="5"/>
  <c r="V40" i="3"/>
  <c r="U40" i="3"/>
  <c r="J40" i="3"/>
  <c r="I40" i="3"/>
  <c r="F40" i="3"/>
  <c r="E40" i="3"/>
  <c r="V39" i="3"/>
  <c r="U39" i="3"/>
  <c r="J39" i="3"/>
  <c r="I39" i="3"/>
  <c r="F39" i="3"/>
  <c r="E39" i="3"/>
  <c r="V38" i="3"/>
  <c r="U38" i="3"/>
  <c r="J38" i="3"/>
  <c r="I38" i="3"/>
  <c r="F38" i="3"/>
  <c r="E38" i="3"/>
  <c r="V31" i="3"/>
  <c r="U31" i="3"/>
  <c r="J31" i="3"/>
  <c r="I31" i="3"/>
  <c r="H18" i="3" s="1"/>
  <c r="F31" i="3"/>
  <c r="E31" i="3"/>
  <c r="V30" i="3"/>
  <c r="U30" i="3"/>
  <c r="J30" i="3"/>
  <c r="I30" i="3"/>
  <c r="F30" i="3"/>
  <c r="E30" i="3"/>
  <c r="V28" i="3"/>
  <c r="U28" i="3"/>
  <c r="J28" i="3"/>
  <c r="I28" i="3"/>
  <c r="G17" i="3" s="1"/>
  <c r="F28" i="3"/>
  <c r="E28" i="3"/>
  <c r="V27" i="3"/>
  <c r="U27" i="3"/>
  <c r="J27" i="3"/>
  <c r="I27" i="3"/>
  <c r="F11" i="3" s="1"/>
  <c r="F27" i="3"/>
  <c r="E27" i="3"/>
  <c r="V25" i="3"/>
  <c r="U25" i="3"/>
  <c r="J25" i="3"/>
  <c r="F18" i="3" s="1"/>
  <c r="I25" i="3"/>
  <c r="H19" i="3" s="1"/>
  <c r="F25" i="3"/>
  <c r="E25" i="3"/>
  <c r="V24" i="3"/>
  <c r="U24" i="3"/>
  <c r="J24" i="3"/>
  <c r="I24" i="3"/>
  <c r="H13" i="3" s="1"/>
  <c r="E13" i="3" s="1"/>
  <c r="F24" i="3"/>
  <c r="E24" i="3"/>
  <c r="N19" i="3"/>
  <c r="O19" i="3" s="1"/>
  <c r="M19" i="3"/>
  <c r="K19" i="3"/>
  <c r="J19" i="3"/>
  <c r="L19" i="3" s="1"/>
  <c r="I19" i="3"/>
  <c r="F19" i="3"/>
  <c r="O18" i="3"/>
  <c r="N18" i="3"/>
  <c r="M18" i="3"/>
  <c r="K18" i="3"/>
  <c r="L18" i="3" s="1"/>
  <c r="J18" i="3"/>
  <c r="I18" i="3"/>
  <c r="G18" i="3"/>
  <c r="N17" i="3"/>
  <c r="M17" i="3"/>
  <c r="O17" i="3" s="1"/>
  <c r="L17" i="3"/>
  <c r="K17" i="3"/>
  <c r="J17" i="3"/>
  <c r="I17" i="3"/>
  <c r="H17" i="3"/>
  <c r="N13" i="3"/>
  <c r="M13" i="3"/>
  <c r="O13" i="3" s="1"/>
  <c r="K13" i="3"/>
  <c r="J13" i="3"/>
  <c r="L13" i="3" s="1"/>
  <c r="I13" i="3"/>
  <c r="G13" i="3"/>
  <c r="F13" i="3"/>
  <c r="N12" i="3"/>
  <c r="O12" i="3" s="1"/>
  <c r="M12" i="3"/>
  <c r="K12" i="3"/>
  <c r="J12" i="3"/>
  <c r="L12" i="3" s="1"/>
  <c r="I12" i="3"/>
  <c r="H12" i="3"/>
  <c r="G12" i="3"/>
  <c r="F12" i="3"/>
  <c r="E12" i="3" s="1"/>
  <c r="O11" i="3"/>
  <c r="N11" i="3"/>
  <c r="M11" i="3"/>
  <c r="K11" i="3"/>
  <c r="L11" i="3" s="1"/>
  <c r="J11" i="3"/>
  <c r="I11" i="3"/>
  <c r="H11" i="3"/>
  <c r="G11" i="3"/>
  <c r="Q14" i="11" l="1"/>
  <c r="Q12" i="11"/>
  <c r="Q10" i="11"/>
  <c r="Q13" i="10"/>
  <c r="Q11" i="10"/>
  <c r="Q12" i="10"/>
  <c r="Q20" i="10"/>
  <c r="Q18" i="10"/>
  <c r="Q21" i="10"/>
  <c r="Q11" i="9"/>
  <c r="Q12" i="9"/>
  <c r="Q10" i="9"/>
  <c r="Q14" i="9"/>
  <c r="Q13" i="9"/>
  <c r="Q11" i="8"/>
  <c r="Q10" i="8"/>
  <c r="Q12" i="8"/>
  <c r="Q13" i="8"/>
  <c r="E10" i="7"/>
  <c r="E13" i="7"/>
  <c r="P13" i="7"/>
  <c r="P11" i="7"/>
  <c r="Q13" i="7" s="1"/>
  <c r="E11" i="7"/>
  <c r="E13" i="5"/>
  <c r="P13" i="5"/>
  <c r="P11" i="5"/>
  <c r="E20" i="5"/>
  <c r="P20" i="5"/>
  <c r="P18" i="5"/>
  <c r="F12" i="5"/>
  <c r="P14" i="5"/>
  <c r="P21" i="5"/>
  <c r="F19" i="5"/>
  <c r="E11" i="3"/>
  <c r="P11" i="3"/>
  <c r="P13" i="3"/>
  <c r="E18" i="3"/>
  <c r="P18" i="3"/>
  <c r="G19" i="3"/>
  <c r="E19" i="3" s="1"/>
  <c r="P12" i="3"/>
  <c r="Q12" i="3" s="1"/>
  <c r="F17" i="3"/>
  <c r="Q12" i="7" l="1"/>
  <c r="Q11" i="7"/>
  <c r="Q10" i="7"/>
  <c r="P12" i="5"/>
  <c r="Q12" i="5" s="1"/>
  <c r="E12" i="5"/>
  <c r="Q11" i="5"/>
  <c r="P19" i="5"/>
  <c r="Q19" i="5" s="1"/>
  <c r="E19" i="5"/>
  <c r="Q18" i="5"/>
  <c r="Q13" i="5"/>
  <c r="Q21" i="5"/>
  <c r="Q20" i="5"/>
  <c r="Q11" i="3"/>
  <c r="P19" i="3"/>
  <c r="Q19" i="3" s="1"/>
  <c r="Q13" i="3"/>
  <c r="Q18" i="3"/>
  <c r="E17" i="3"/>
  <c r="P17" i="3"/>
  <c r="Q17" i="3" s="1"/>
  <c r="Q14" i="5" l="1"/>
</calcChain>
</file>

<file path=xl/sharedStrings.xml><?xml version="1.0" encoding="utf-8"?>
<sst xmlns="http://schemas.openxmlformats.org/spreadsheetml/2006/main" count="798" uniqueCount="193">
  <si>
    <t>SEVENS PLATEAUX M16/M19 du 25 février 2023</t>
  </si>
  <si>
    <t xml:space="preserve">M16 NATIONAUX </t>
  </si>
  <si>
    <t>M16 LIGUE 1</t>
  </si>
  <si>
    <t>M16 LIGUE 2</t>
  </si>
  <si>
    <t>POULE 1</t>
  </si>
  <si>
    <t>ENT DES 3 VALLEES (US ST SULPICE - SAA - LEZAT)</t>
  </si>
  <si>
    <t>TUC</t>
  </si>
  <si>
    <t>BLAGNAC</t>
  </si>
  <si>
    <t>RAS SAUDRUNE / MURET</t>
  </si>
  <si>
    <t>RAS LEGUEVIN / RCSP</t>
  </si>
  <si>
    <t xml:space="preserve">RC LABARTHE </t>
  </si>
  <si>
    <t>MONTREJEAU (RST MONT ROYAL PYRENEEN)</t>
  </si>
  <si>
    <t xml:space="preserve">REVEL </t>
  </si>
  <si>
    <t>POULE 2</t>
  </si>
  <si>
    <t>CŒUR TOULOUSAIN LIGUE (TEC/TTFCT)</t>
  </si>
  <si>
    <t>CŒUR TOULOUSAIN</t>
  </si>
  <si>
    <t>CLR (LAVERNOSE/RIEUMES)</t>
  </si>
  <si>
    <t>PORTES DU COMMINGES</t>
  </si>
  <si>
    <t>TOURNEFEUILLE</t>
  </si>
  <si>
    <t>NET RUGBY</t>
  </si>
  <si>
    <t>VILLEFRANCHE DU LAURAGAIS</t>
  </si>
  <si>
    <t xml:space="preserve">GRENADE </t>
  </si>
  <si>
    <t>RST BALMA/QUINT</t>
  </si>
  <si>
    <t>TLSE MONTAUDRAN / RAMONVILLE</t>
  </si>
  <si>
    <t>POULE UNIQUE</t>
  </si>
  <si>
    <t>BALMA / QUINT</t>
  </si>
  <si>
    <t>USVF / ST JORY / LAUNAGUET</t>
  </si>
  <si>
    <t>ST GAUDENS LB</t>
  </si>
  <si>
    <t xml:space="preserve">M18 NATIONAUX </t>
  </si>
  <si>
    <t>M19 LIGUE 1</t>
  </si>
  <si>
    <t>M19 LIGUE 2</t>
  </si>
  <si>
    <t>ENT DES 3 VALLEES</t>
  </si>
  <si>
    <t>CŒUR DE GARONNE</t>
  </si>
  <si>
    <t>TEC RUGBY</t>
  </si>
  <si>
    <t>ORGANISATEUR : ENT DES 3 VALLEES</t>
  </si>
  <si>
    <t>ORGANISATEUR : TUC (5373R)</t>
  </si>
  <si>
    <t>ORGANISATEUR : Portes du Comminges</t>
  </si>
  <si>
    <t>ORGANISATEUR : Montaudran/Ramonville</t>
  </si>
  <si>
    <t>ORGANISATEUR : TOURNEFEUILLE</t>
  </si>
  <si>
    <t>ORGANISATEUR : NET RUGBY</t>
  </si>
  <si>
    <t>à AUTERIVE</t>
  </si>
  <si>
    <t>au TUC</t>
  </si>
  <si>
    <t>à TOURNEFEUILLE</t>
  </si>
  <si>
    <t>à PECHBONNIEU</t>
  </si>
  <si>
    <t>à MONTAUDRAN</t>
  </si>
  <si>
    <t>à CASTANET</t>
  </si>
  <si>
    <t>ORGANISATEUR : AVENIR CASTANEEN</t>
  </si>
  <si>
    <t>Legende</t>
  </si>
  <si>
    <t>remplissage</t>
  </si>
  <si>
    <t xml:space="preserve"> -&gt;</t>
  </si>
  <si>
    <t>Ne pas toucher</t>
  </si>
  <si>
    <t>Va se remplir automatiquement</t>
  </si>
  <si>
    <t>à compléter à la main</t>
  </si>
  <si>
    <t>EQUIPE</t>
  </si>
  <si>
    <t>J</t>
  </si>
  <si>
    <t>G</t>
  </si>
  <si>
    <t>N</t>
  </si>
  <si>
    <t>P</t>
  </si>
  <si>
    <t>CR</t>
  </si>
  <si>
    <t>PM</t>
  </si>
  <si>
    <t>PE</t>
  </si>
  <si>
    <t>GA</t>
  </si>
  <si>
    <t>EM</t>
  </si>
  <si>
    <t>EE</t>
  </si>
  <si>
    <t>DE</t>
  </si>
  <si>
    <t>PTS</t>
  </si>
  <si>
    <t xml:space="preserve">CLSMT </t>
  </si>
  <si>
    <t>Classement Poule 1</t>
  </si>
  <si>
    <t>Classement 1 à 8</t>
  </si>
  <si>
    <t xml:space="preserve"> &lt;-</t>
  </si>
  <si>
    <t>Faire la synthèse des classements Poule 1 et Poule 2 (en cas d'égalité se référer à la feuille "POINTS et CAS EGALITE")</t>
  </si>
  <si>
    <t>Utiliser la colonne CLSMT (en cas d'égalité se référer à la feuille "POINTS et CAS EGALITE")</t>
  </si>
  <si>
    <t xml:space="preserve">Classement Poule 2 </t>
  </si>
  <si>
    <t>Score</t>
  </si>
  <si>
    <t>Résultats</t>
  </si>
  <si>
    <t>Essais</t>
  </si>
  <si>
    <t>Transformations</t>
  </si>
  <si>
    <t>Pénalités</t>
  </si>
  <si>
    <t>Drops</t>
  </si>
  <si>
    <t>Vérif</t>
  </si>
  <si>
    <t>TEMPS</t>
  </si>
  <si>
    <t>Match N°</t>
  </si>
  <si>
    <t>Oppositions</t>
  </si>
  <si>
    <t>EQUIPE 1</t>
  </si>
  <si>
    <t>EQUIPE 2</t>
  </si>
  <si>
    <t>Eq. 1</t>
  </si>
  <si>
    <t>Eq.2</t>
  </si>
  <si>
    <t>Eq . 1</t>
  </si>
  <si>
    <t>Eq. 2</t>
  </si>
  <si>
    <t>13H30</t>
  </si>
  <si>
    <t>13H50</t>
  </si>
  <si>
    <t>14H10</t>
  </si>
  <si>
    <t>14H30</t>
  </si>
  <si>
    <t>Pause (20min)</t>
  </si>
  <si>
    <t>15H10</t>
  </si>
  <si>
    <t>15H30</t>
  </si>
  <si>
    <t>15H50</t>
  </si>
  <si>
    <t>17H10</t>
  </si>
  <si>
    <t>17H30</t>
  </si>
  <si>
    <t>FIN</t>
  </si>
  <si>
    <t>Classement final 1 à 12</t>
  </si>
  <si>
    <t>CUP</t>
  </si>
  <si>
    <t>à LE FOUSSERET</t>
  </si>
  <si>
    <t>RST BALMA / QUINT</t>
  </si>
  <si>
    <t>16H30</t>
  </si>
  <si>
    <t>Poule 1</t>
  </si>
  <si>
    <t>CLSMT P1</t>
  </si>
  <si>
    <t>Classement matches de poules</t>
  </si>
  <si>
    <t>Poule 2</t>
  </si>
  <si>
    <t>CLSMT P2</t>
  </si>
  <si>
    <t>P1 : 3 contre 2</t>
  </si>
  <si>
    <t>P2 : 3 contre 2</t>
  </si>
  <si>
    <t>PAUSE (40min)</t>
  </si>
  <si>
    <t>14H50</t>
  </si>
  <si>
    <t>P1 : 1 contre 3</t>
  </si>
  <si>
    <t>P2 : 1 contre 3</t>
  </si>
  <si>
    <t>16H10</t>
  </si>
  <si>
    <t>P1 : 2 contre 1</t>
  </si>
  <si>
    <t>P2 : 2 contre 1</t>
  </si>
  <si>
    <r>
      <t xml:space="preserve">PAUSE </t>
    </r>
    <r>
      <rPr>
        <sz val="11"/>
        <color rgb="FF000000"/>
        <rFont val="Calibri"/>
        <family val="2"/>
      </rPr>
      <t>(40min)</t>
    </r>
  </si>
  <si>
    <t>17H50</t>
  </si>
  <si>
    <t>18H10</t>
  </si>
  <si>
    <t>18H30</t>
  </si>
  <si>
    <t xml:space="preserve">Classement final de 1 à 6 </t>
  </si>
  <si>
    <t xml:space="preserve">SEVENS M16 NATIONAL </t>
  </si>
  <si>
    <t>MONTREJEAU</t>
  </si>
  <si>
    <t>VILLEFRANCHE LAURAGAIS</t>
  </si>
  <si>
    <t>3ème P1 vs 3ème P2 = PLACE 5 et 6</t>
  </si>
  <si>
    <t>2ème P1 vs 2ème P2 = PLACE 3 et 4</t>
  </si>
  <si>
    <t>1er P1 vs 1er P2 =  PLACE 1 et 2</t>
  </si>
  <si>
    <t>MATCHS DE CLASSEMENT</t>
  </si>
  <si>
    <t>25 FEVRIER 2023 à AUTERIVE - MATCHS DE POULE</t>
  </si>
  <si>
    <t>Classement Poule 1 à 4</t>
  </si>
  <si>
    <t>1 contre 4</t>
  </si>
  <si>
    <t>2 contre 3</t>
  </si>
  <si>
    <t>1 contre 3</t>
  </si>
  <si>
    <t>2 contre 4</t>
  </si>
  <si>
    <t>1 contre 2</t>
  </si>
  <si>
    <t>3 contre 4</t>
  </si>
  <si>
    <t>Classement final 1 à 4</t>
  </si>
  <si>
    <t>SEVENS M16 LIGUE 1</t>
  </si>
  <si>
    <t>P1: 1 contre 4</t>
  </si>
  <si>
    <t>P1: 2 contre 3</t>
  </si>
  <si>
    <t>P2: 1 contre 4</t>
  </si>
  <si>
    <t>P2: 2 contre 3</t>
  </si>
  <si>
    <t>P1: 1 contre 3</t>
  </si>
  <si>
    <t>P1: 2 contre 4</t>
  </si>
  <si>
    <t>P2: 1 contre 3</t>
  </si>
  <si>
    <t>P2: 2 contre 4</t>
  </si>
  <si>
    <t>16H50</t>
  </si>
  <si>
    <t>P1: 1 contre 2</t>
  </si>
  <si>
    <t>P1: 3 contre 4</t>
  </si>
  <si>
    <t>P2: 1 contre 2</t>
  </si>
  <si>
    <t>P2: 3 contre 4</t>
  </si>
  <si>
    <t>25 FEVRIER 2023 au TUC</t>
  </si>
  <si>
    <t>TOULOUSE UC</t>
  </si>
  <si>
    <t>RST SAUDRUNE / MURET</t>
  </si>
  <si>
    <t>RC LABARTHE</t>
  </si>
  <si>
    <t>REVEL</t>
  </si>
  <si>
    <t>CLR (LAVERNOSE / RIEUMES)</t>
  </si>
  <si>
    <t>CŒUR TOULOUSAIN LIGUE</t>
  </si>
  <si>
    <t>GRENADE</t>
  </si>
  <si>
    <t>5 contre 1</t>
  </si>
  <si>
    <t>2 contre 5</t>
  </si>
  <si>
    <t>3 contre 5</t>
  </si>
  <si>
    <t>4 contre 5</t>
  </si>
  <si>
    <t>Classement de 1 à 5</t>
  </si>
  <si>
    <t>25 FEVRIER 2023 à LE FOUSSERET</t>
  </si>
  <si>
    <t>RST LEGUEVIN / MURET</t>
  </si>
  <si>
    <t>17H00</t>
  </si>
  <si>
    <t>TLSE MONTAUBAN / RAMONVILLE</t>
  </si>
  <si>
    <t>25 FEVRIER 2023 à MONTAUDRAN</t>
  </si>
  <si>
    <t>13H45</t>
  </si>
  <si>
    <t>14H15</t>
  </si>
  <si>
    <t>PAUSE (30min)</t>
  </si>
  <si>
    <t>15H15</t>
  </si>
  <si>
    <t>16H15</t>
  </si>
  <si>
    <t>17H15</t>
  </si>
  <si>
    <t>17H45</t>
  </si>
  <si>
    <t xml:space="preserve">DUREE : MATCH SEC  1 x 10min </t>
  </si>
  <si>
    <t xml:space="preserve">4 MATCHS/EQUIPE </t>
  </si>
  <si>
    <t>Temps de jeu par équipe = 40min</t>
  </si>
  <si>
    <t>25 FEVRIER 2023 à TOURNEFEUILLE</t>
  </si>
  <si>
    <t>SEVENS M19 NATIONAL</t>
  </si>
  <si>
    <t>SEVENS M16 LIGUE 2 - PLATEAU 2</t>
  </si>
  <si>
    <t>SEVENS M16 LIGUE 2 - PLATEAU 1</t>
  </si>
  <si>
    <t>SEVENS M19 LIGUE 1</t>
  </si>
  <si>
    <t xml:space="preserve">DUREE MATCH : 2 x 7min </t>
  </si>
  <si>
    <t>Temps de jeu par équipe = 42min</t>
  </si>
  <si>
    <t xml:space="preserve">3 MATCHS / EQUIPE </t>
  </si>
  <si>
    <t>SEVENS M19 LIGUE 2</t>
  </si>
  <si>
    <t>25 FEVRIER 2023 à PECHBONNIEU</t>
  </si>
  <si>
    <t>25 FEVRIER 2023 à CASTANET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</si>
</sst>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€&quot;;[Red]\-#,##0.00\ &quot;€&quot;"/>
    <numFmt numFmtId="164" formatCode="[$-F400]h:mm:ss\ AM/PM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8"/>
      <color rgb="FF00206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</font>
    <font>
      <sz val="11"/>
      <name val="Calibri"/>
      <family val="2"/>
    </font>
    <font>
      <b/>
      <sz val="12"/>
      <color theme="1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24"/>
      <color theme="1"/>
      <name val="Calibri"/>
      <family val="2"/>
    </font>
    <font>
      <b/>
      <sz val="14"/>
      <color theme="1"/>
      <name val="Calibri"/>
      <family val="2"/>
    </font>
    <font>
      <sz val="24"/>
      <color theme="1"/>
      <name val="Calibri"/>
      <family val="2"/>
    </font>
    <font>
      <sz val="11"/>
      <color rgb="FF000000"/>
      <name val="Calibri"/>
      <family val="2"/>
    </font>
    <font>
      <sz val="14"/>
      <color theme="1"/>
      <name val="Calibri"/>
      <family val="2"/>
    </font>
    <font>
      <b/>
      <sz val="11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66092"/>
        <bgColor rgb="FF366092"/>
      </patternFill>
    </fill>
    <fill>
      <patternFill patternType="solid">
        <fgColor rgb="FFF2F2F2"/>
        <bgColor rgb="FFF2F2F2"/>
      </patternFill>
    </fill>
    <fill>
      <patternFill patternType="solid">
        <fgColor rgb="FF95B3D7"/>
        <bgColor rgb="FF95B3D7"/>
      </patternFill>
    </fill>
    <fill>
      <patternFill patternType="solid">
        <fgColor rgb="FFDBE5F1"/>
        <bgColor rgb="FFDBE5F1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rgb="FF366092"/>
      </patternFill>
    </fill>
  </fills>
  <borders count="7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</borders>
  <cellStyleXfs count="1">
    <xf numFmtId="0" fontId="0" fillId="0" borderId="0"/>
  </cellStyleXfs>
  <cellXfs count="226">
    <xf numFmtId="0" fontId="0" fillId="0" borderId="0" xfId="0"/>
    <xf numFmtId="0" fontId="0" fillId="0" borderId="0" xfId="0" applyFont="1" applyAlignment="1"/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Alignment="1"/>
    <xf numFmtId="0" fontId="5" fillId="4" borderId="3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vertical="center"/>
    </xf>
    <xf numFmtId="0" fontId="0" fillId="6" borderId="18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3" xfId="0" applyBorder="1"/>
    <xf numFmtId="0" fontId="0" fillId="6" borderId="3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 vertical="center"/>
    </xf>
    <xf numFmtId="0" fontId="12" fillId="9" borderId="25" xfId="0" applyFont="1" applyFill="1" applyBorder="1" applyAlignment="1">
      <alignment horizontal="center" vertical="center"/>
    </xf>
    <xf numFmtId="0" fontId="9" fillId="8" borderId="26" xfId="0" applyFont="1" applyFill="1" applyBorder="1" applyAlignment="1">
      <alignment horizontal="center" vertical="center"/>
    </xf>
    <xf numFmtId="0" fontId="13" fillId="8" borderId="27" xfId="0" applyFont="1" applyFill="1" applyBorder="1" applyAlignment="1">
      <alignment horizontal="center" vertical="center" wrapText="1"/>
    </xf>
    <xf numFmtId="0" fontId="12" fillId="10" borderId="25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9" fillId="8" borderId="29" xfId="0" applyFont="1" applyFill="1" applyBorder="1" applyAlignment="1">
      <alignment horizontal="center" vertical="center"/>
    </xf>
    <xf numFmtId="0" fontId="13" fillId="8" borderId="30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4" fillId="11" borderId="3" xfId="0" applyFont="1" applyFill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6" fillId="4" borderId="18" xfId="0" applyFont="1" applyFill="1" applyBorder="1" applyAlignment="1">
      <alignment horizontal="center" vertical="center"/>
    </xf>
    <xf numFmtId="0" fontId="4" fillId="11" borderId="18" xfId="0" applyFont="1" applyFill="1" applyBorder="1" applyAlignment="1">
      <alignment horizontal="center" vertical="center"/>
    </xf>
    <xf numFmtId="0" fontId="5" fillId="6" borderId="18" xfId="0" applyFont="1" applyFill="1" applyBorder="1" applyAlignment="1">
      <alignment horizontal="center" vertical="center"/>
    </xf>
    <xf numFmtId="0" fontId="6" fillId="4" borderId="18" xfId="0" applyFont="1" applyFill="1" applyBorder="1" applyAlignment="1">
      <alignment vertical="center"/>
    </xf>
    <xf numFmtId="0" fontId="5" fillId="0" borderId="3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9" borderId="25" xfId="0" applyFont="1" applyFill="1" applyBorder="1" applyAlignment="1">
      <alignment horizontal="center" vertical="center"/>
    </xf>
    <xf numFmtId="0" fontId="5" fillId="9" borderId="28" xfId="0" applyFont="1" applyFill="1" applyBorder="1" applyAlignment="1">
      <alignment horizontal="center" vertical="center"/>
    </xf>
    <xf numFmtId="0" fontId="5" fillId="9" borderId="37" xfId="0" applyFont="1" applyFill="1" applyBorder="1" applyAlignment="1">
      <alignment horizontal="center" vertical="center"/>
    </xf>
    <xf numFmtId="0" fontId="5" fillId="9" borderId="26" xfId="0" applyFont="1" applyFill="1" applyBorder="1" applyAlignment="1">
      <alignment horizontal="center" vertical="center"/>
    </xf>
    <xf numFmtId="0" fontId="5" fillId="9" borderId="29" xfId="0" applyFont="1" applyFill="1" applyBorder="1" applyAlignment="1">
      <alignment horizontal="center" vertical="center"/>
    </xf>
    <xf numFmtId="0" fontId="0" fillId="0" borderId="0" xfId="0" applyBorder="1"/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5" fillId="7" borderId="0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15" fillId="7" borderId="49" xfId="0" applyFont="1" applyFill="1" applyBorder="1" applyAlignment="1">
      <alignment horizontal="center" vertical="center"/>
    </xf>
    <xf numFmtId="0" fontId="4" fillId="9" borderId="31" xfId="0" applyFont="1" applyFill="1" applyBorder="1" applyAlignment="1">
      <alignment horizontal="center" vertical="center"/>
    </xf>
    <xf numFmtId="0" fontId="4" fillId="9" borderId="32" xfId="0" applyFont="1" applyFill="1" applyBorder="1" applyAlignment="1">
      <alignment horizontal="center" vertical="center"/>
    </xf>
    <xf numFmtId="0" fontId="4" fillId="9" borderId="33" xfId="0" applyFont="1" applyFill="1" applyBorder="1" applyAlignment="1">
      <alignment horizontal="center" vertical="center"/>
    </xf>
    <xf numFmtId="0" fontId="4" fillId="9" borderId="34" xfId="0" applyFont="1" applyFill="1" applyBorder="1" applyAlignment="1">
      <alignment horizontal="center" vertical="center"/>
    </xf>
    <xf numFmtId="0" fontId="5" fillId="9" borderId="41" xfId="0" applyFont="1" applyFill="1" applyBorder="1" applyAlignment="1">
      <alignment horizontal="center" vertical="center"/>
    </xf>
    <xf numFmtId="0" fontId="5" fillId="10" borderId="35" xfId="0" applyFont="1" applyFill="1" applyBorder="1" applyAlignment="1">
      <alignment horizontal="center" vertical="center"/>
    </xf>
    <xf numFmtId="0" fontId="5" fillId="10" borderId="37" xfId="0" applyFont="1" applyFill="1" applyBorder="1" applyAlignment="1">
      <alignment horizontal="center" vertical="center"/>
    </xf>
    <xf numFmtId="0" fontId="5" fillId="10" borderId="36" xfId="0" applyFont="1" applyFill="1" applyBorder="1" applyAlignment="1">
      <alignment horizontal="center" vertical="center"/>
    </xf>
    <xf numFmtId="0" fontId="4" fillId="9" borderId="19" xfId="0" applyFont="1" applyFill="1" applyBorder="1" applyAlignment="1">
      <alignment horizontal="center" vertical="center"/>
    </xf>
    <xf numFmtId="0" fontId="5" fillId="10" borderId="25" xfId="0" applyFont="1" applyFill="1" applyBorder="1" applyAlignment="1">
      <alignment horizontal="center" vertical="center"/>
    </xf>
    <xf numFmtId="0" fontId="5" fillId="10" borderId="26" xfId="0" applyFont="1" applyFill="1" applyBorder="1" applyAlignment="1">
      <alignment horizontal="center" vertical="center"/>
    </xf>
    <xf numFmtId="0" fontId="5" fillId="10" borderId="27" xfId="0" applyFont="1" applyFill="1" applyBorder="1" applyAlignment="1">
      <alignment horizontal="center" vertical="center"/>
    </xf>
    <xf numFmtId="0" fontId="4" fillId="9" borderId="69" xfId="0" applyFont="1" applyFill="1" applyBorder="1" applyAlignment="1">
      <alignment horizontal="center" vertical="center"/>
    </xf>
    <xf numFmtId="0" fontId="5" fillId="10" borderId="28" xfId="0" applyFont="1" applyFill="1" applyBorder="1" applyAlignment="1">
      <alignment horizontal="center" vertical="center"/>
    </xf>
    <xf numFmtId="0" fontId="5" fillId="10" borderId="29" xfId="0" applyFont="1" applyFill="1" applyBorder="1" applyAlignment="1">
      <alignment horizontal="center" vertical="center"/>
    </xf>
    <xf numFmtId="0" fontId="5" fillId="10" borderId="30" xfId="0" applyFont="1" applyFill="1" applyBorder="1" applyAlignment="1">
      <alignment horizontal="center" vertical="center"/>
    </xf>
    <xf numFmtId="0" fontId="4" fillId="9" borderId="70" xfId="0" applyFont="1" applyFill="1" applyBorder="1" applyAlignment="1">
      <alignment horizontal="center" vertical="center"/>
    </xf>
    <xf numFmtId="0" fontId="4" fillId="9" borderId="57" xfId="0" applyFont="1" applyFill="1" applyBorder="1" applyAlignment="1">
      <alignment horizontal="center" vertical="center"/>
    </xf>
    <xf numFmtId="0" fontId="4" fillId="9" borderId="28" xfId="0" applyFont="1" applyFill="1" applyBorder="1" applyAlignment="1">
      <alignment horizontal="center" vertical="center"/>
    </xf>
    <xf numFmtId="164" fontId="4" fillId="9" borderId="56" xfId="0" applyNumberFormat="1" applyFont="1" applyFill="1" applyBorder="1" applyAlignment="1">
      <alignment horizontal="center" vertical="center"/>
    </xf>
    <xf numFmtId="0" fontId="4" fillId="9" borderId="58" xfId="0" applyFont="1" applyFill="1" applyBorder="1" applyAlignment="1">
      <alignment horizontal="center" vertical="center"/>
    </xf>
    <xf numFmtId="0" fontId="4" fillId="9" borderId="59" xfId="0" applyFont="1" applyFill="1" applyBorder="1" applyAlignment="1">
      <alignment horizontal="center" vertical="center"/>
    </xf>
    <xf numFmtId="0" fontId="4" fillId="9" borderId="60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center" vertical="center"/>
    </xf>
    <xf numFmtId="0" fontId="4" fillId="9" borderId="54" xfId="0" applyFont="1" applyFill="1" applyBorder="1" applyAlignment="1">
      <alignment horizontal="center" vertical="center"/>
    </xf>
    <xf numFmtId="0" fontId="4" fillId="9" borderId="61" xfId="0" applyFont="1" applyFill="1" applyBorder="1" applyAlignment="1">
      <alignment horizontal="center" vertical="center"/>
    </xf>
    <xf numFmtId="0" fontId="4" fillId="9" borderId="48" xfId="0" applyFont="1" applyFill="1" applyBorder="1" applyAlignment="1">
      <alignment horizontal="center" vertical="center"/>
    </xf>
    <xf numFmtId="164" fontId="5" fillId="9" borderId="35" xfId="0" applyNumberFormat="1" applyFont="1" applyFill="1" applyBorder="1" applyAlignment="1">
      <alignment horizontal="center" vertical="center"/>
    </xf>
    <xf numFmtId="0" fontId="4" fillId="9" borderId="37" xfId="0" applyFont="1" applyFill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164" fontId="5" fillId="9" borderId="25" xfId="0" applyNumberFormat="1" applyFont="1" applyFill="1" applyBorder="1" applyAlignment="1">
      <alignment horizontal="center" vertical="center"/>
    </xf>
    <xf numFmtId="0" fontId="4" fillId="9" borderId="26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164" fontId="5" fillId="9" borderId="28" xfId="0" applyNumberFormat="1" applyFont="1" applyFill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164" fontId="5" fillId="7" borderId="0" xfId="0" applyNumberFormat="1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center" vertical="center"/>
    </xf>
    <xf numFmtId="0" fontId="16" fillId="7" borderId="0" xfId="0" applyFont="1" applyFill="1" applyBorder="1" applyAlignment="1">
      <alignment horizontal="center" vertical="center"/>
    </xf>
    <xf numFmtId="164" fontId="4" fillId="9" borderId="19" xfId="0" applyNumberFormat="1" applyFont="1" applyFill="1" applyBorder="1" applyAlignment="1">
      <alignment horizontal="center" vertical="center"/>
    </xf>
    <xf numFmtId="0" fontId="4" fillId="9" borderId="47" xfId="0" applyFont="1" applyFill="1" applyBorder="1" applyAlignment="1">
      <alignment horizontal="center" vertical="center"/>
    </xf>
    <xf numFmtId="0" fontId="4" fillId="9" borderId="30" xfId="0" applyFont="1" applyFill="1" applyBorder="1" applyAlignment="1">
      <alignment horizontal="center" vertical="center"/>
    </xf>
    <xf numFmtId="0" fontId="18" fillId="7" borderId="46" xfId="0" applyFont="1" applyFill="1" applyBorder="1" applyAlignment="1">
      <alignment horizontal="center" vertical="center"/>
    </xf>
    <xf numFmtId="0" fontId="18" fillId="7" borderId="0" xfId="0" applyFont="1" applyFill="1" applyBorder="1" applyAlignment="1">
      <alignment horizontal="center" vertical="center"/>
    </xf>
    <xf numFmtId="0" fontId="4" fillId="9" borderId="35" xfId="0" applyFont="1" applyFill="1" applyBorder="1" applyAlignment="1">
      <alignment horizontal="center" vertical="center"/>
    </xf>
    <xf numFmtId="0" fontId="4" fillId="9" borderId="25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5" fillId="7" borderId="49" xfId="0" applyFont="1" applyFill="1" applyBorder="1" applyAlignment="1">
      <alignment horizontal="center" vertical="center"/>
    </xf>
    <xf numFmtId="0" fontId="4" fillId="9" borderId="41" xfId="0" applyFont="1" applyFill="1" applyBorder="1" applyAlignment="1">
      <alignment horizontal="center" vertical="center"/>
    </xf>
    <xf numFmtId="0" fontId="4" fillId="9" borderId="56" xfId="0" applyFont="1" applyFill="1" applyBorder="1" applyAlignment="1">
      <alignment horizontal="center" vertical="center"/>
    </xf>
    <xf numFmtId="0" fontId="5" fillId="9" borderId="35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  <xf numFmtId="0" fontId="4" fillId="7" borderId="49" xfId="0" applyFont="1" applyFill="1" applyBorder="1" applyAlignment="1">
      <alignment horizontal="center" vertical="center"/>
    </xf>
    <xf numFmtId="0" fontId="5" fillId="10" borderId="52" xfId="0" applyFont="1" applyFill="1" applyBorder="1" applyAlignment="1">
      <alignment horizontal="center" vertical="center"/>
    </xf>
    <xf numFmtId="0" fontId="5" fillId="10" borderId="53" xfId="0" applyFont="1" applyFill="1" applyBorder="1" applyAlignment="1">
      <alignment horizontal="center" vertical="center"/>
    </xf>
    <xf numFmtId="0" fontId="5" fillId="10" borderId="54" xfId="0" applyFont="1" applyFill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164" fontId="5" fillId="9" borderId="70" xfId="0" applyNumberFormat="1" applyFont="1" applyFill="1" applyBorder="1" applyAlignment="1">
      <alignment horizontal="center" vertical="center"/>
    </xf>
    <xf numFmtId="0" fontId="5" fillId="9" borderId="60" xfId="0" applyFont="1" applyFill="1" applyBorder="1" applyAlignment="1">
      <alignment horizontal="center" vertical="center"/>
    </xf>
    <xf numFmtId="0" fontId="5" fillId="10" borderId="60" xfId="0" applyFont="1" applyFill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5" fillId="10" borderId="72" xfId="0" applyFont="1" applyFill="1" applyBorder="1" applyAlignment="1">
      <alignment horizontal="center" vertical="center"/>
    </xf>
    <xf numFmtId="0" fontId="4" fillId="9" borderId="21" xfId="0" applyFont="1" applyFill="1" applyBorder="1" applyAlignment="1">
      <alignment horizontal="center" vertical="center"/>
    </xf>
    <xf numFmtId="0" fontId="4" fillId="11" borderId="18" xfId="0" applyFont="1" applyFill="1" applyBorder="1" applyAlignment="1">
      <alignment horizontal="center" vertical="center"/>
    </xf>
    <xf numFmtId="0" fontId="6" fillId="4" borderId="18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0" borderId="65" xfId="0" applyFont="1" applyBorder="1" applyAlignment="1">
      <alignment horizontal="center" vertical="center"/>
    </xf>
    <xf numFmtId="0" fontId="6" fillId="0" borderId="66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0" fontId="0" fillId="6" borderId="65" xfId="0" applyFont="1" applyFill="1" applyBorder="1" applyAlignment="1">
      <alignment horizontal="center" vertical="center"/>
    </xf>
    <xf numFmtId="0" fontId="0" fillId="6" borderId="66" xfId="0" applyFont="1" applyFill="1" applyBorder="1" applyAlignment="1">
      <alignment horizontal="center" vertical="center"/>
    </xf>
    <xf numFmtId="0" fontId="0" fillId="6" borderId="67" xfId="0" applyFont="1" applyFill="1" applyBorder="1" applyAlignment="1">
      <alignment horizontal="center" vertical="center"/>
    </xf>
    <xf numFmtId="0" fontId="0" fillId="6" borderId="16" xfId="0" applyFont="1" applyFill="1" applyBorder="1" applyAlignment="1">
      <alignment horizontal="center" vertical="center"/>
    </xf>
    <xf numFmtId="0" fontId="0" fillId="6" borderId="17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4" fillId="12" borderId="0" xfId="0" applyFont="1" applyFill="1" applyBorder="1" applyAlignment="1">
      <alignment horizontal="center" wrapText="1"/>
    </xf>
    <xf numFmtId="0" fontId="4" fillId="12" borderId="0" xfId="0" applyFont="1" applyFill="1" applyBorder="1" applyAlignment="1">
      <alignment horizontal="center" vertical="center" wrapText="1"/>
    </xf>
    <xf numFmtId="0" fontId="4" fillId="12" borderId="0" xfId="0" applyFont="1" applyFill="1" applyBorder="1" applyAlignment="1">
      <alignment horizontal="center" vertical="top"/>
    </xf>
    <xf numFmtId="0" fontId="15" fillId="9" borderId="19" xfId="0" applyFont="1" applyFill="1" applyBorder="1" applyAlignment="1">
      <alignment horizontal="center" vertical="center"/>
    </xf>
    <xf numFmtId="0" fontId="10" fillId="0" borderId="21" xfId="0" applyFont="1" applyBorder="1"/>
    <xf numFmtId="0" fontId="5" fillId="0" borderId="42" xfId="0" applyFont="1" applyBorder="1" applyAlignment="1">
      <alignment horizontal="center" vertical="center"/>
    </xf>
    <xf numFmtId="0" fontId="10" fillId="0" borderId="43" xfId="0" applyFont="1" applyBorder="1"/>
    <xf numFmtId="0" fontId="11" fillId="8" borderId="22" xfId="0" applyFont="1" applyFill="1" applyBorder="1" applyAlignment="1">
      <alignment horizontal="center" vertical="center"/>
    </xf>
    <xf numFmtId="0" fontId="10" fillId="0" borderId="23" xfId="0" applyFont="1" applyBorder="1"/>
    <xf numFmtId="0" fontId="10" fillId="0" borderId="24" xfId="0" applyFont="1" applyBorder="1"/>
    <xf numFmtId="0" fontId="15" fillId="7" borderId="50" xfId="0" applyFont="1" applyFill="1" applyBorder="1" applyAlignment="1">
      <alignment horizontal="center" vertical="center"/>
    </xf>
    <xf numFmtId="0" fontId="10" fillId="0" borderId="50" xfId="0" applyFont="1" applyBorder="1"/>
    <xf numFmtId="0" fontId="9" fillId="7" borderId="50" xfId="0" applyFont="1" applyFill="1" applyBorder="1" applyAlignment="1">
      <alignment horizontal="center" vertical="center"/>
    </xf>
    <xf numFmtId="0" fontId="4" fillId="9" borderId="19" xfId="0" applyFont="1" applyFill="1" applyBorder="1" applyAlignment="1">
      <alignment horizontal="center" vertical="center"/>
    </xf>
    <xf numFmtId="0" fontId="10" fillId="0" borderId="20" xfId="0" applyFont="1" applyBorder="1"/>
    <xf numFmtId="0" fontId="5" fillId="9" borderId="39" xfId="0" applyFont="1" applyFill="1" applyBorder="1" applyAlignment="1">
      <alignment horizontal="center" vertical="center" wrapText="1"/>
    </xf>
    <xf numFmtId="0" fontId="10" fillId="0" borderId="39" xfId="0" applyFont="1" applyBorder="1"/>
    <xf numFmtId="0" fontId="10" fillId="0" borderId="40" xfId="0" applyFont="1" applyBorder="1"/>
    <xf numFmtId="0" fontId="10" fillId="0" borderId="0" xfId="0" applyFont="1" applyBorder="1"/>
    <xf numFmtId="0" fontId="0" fillId="0" borderId="0" xfId="0" applyFont="1" applyAlignment="1"/>
    <xf numFmtId="0" fontId="10" fillId="0" borderId="46" xfId="0" applyFont="1" applyBorder="1"/>
    <xf numFmtId="0" fontId="10" fillId="0" borderId="51" xfId="0" applyFont="1" applyBorder="1"/>
    <xf numFmtId="0" fontId="5" fillId="0" borderId="38" xfId="0" applyFont="1" applyBorder="1" applyAlignment="1">
      <alignment horizontal="center" vertical="center"/>
    </xf>
    <xf numFmtId="0" fontId="14" fillId="9" borderId="71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10" fillId="0" borderId="48" xfId="0" applyFont="1" applyBorder="1"/>
    <xf numFmtId="8" fontId="14" fillId="9" borderId="19" xfId="0" applyNumberFormat="1" applyFont="1" applyFill="1" applyBorder="1" applyAlignment="1">
      <alignment horizontal="center" vertical="center"/>
    </xf>
    <xf numFmtId="0" fontId="11" fillId="9" borderId="55" xfId="0" applyFont="1" applyFill="1" applyBorder="1" applyAlignment="1">
      <alignment horizontal="center" vertical="center"/>
    </xf>
    <xf numFmtId="0" fontId="11" fillId="9" borderId="22" xfId="0" applyFont="1" applyFill="1" applyBorder="1" applyAlignment="1">
      <alignment horizontal="center" vertical="center"/>
    </xf>
    <xf numFmtId="0" fontId="10" fillId="0" borderId="52" xfId="0" applyFont="1" applyBorder="1"/>
    <xf numFmtId="0" fontId="4" fillId="9" borderId="38" xfId="0" applyFont="1" applyFill="1" applyBorder="1" applyAlignment="1">
      <alignment horizontal="center" vertical="center"/>
    </xf>
    <xf numFmtId="164" fontId="5" fillId="9" borderId="62" xfId="0" applyNumberFormat="1" applyFont="1" applyFill="1" applyBorder="1" applyAlignment="1">
      <alignment horizontal="center" vertical="center"/>
    </xf>
    <xf numFmtId="0" fontId="10" fillId="0" borderId="63" xfId="0" applyFont="1" applyBorder="1"/>
    <xf numFmtId="0" fontId="5" fillId="10" borderId="47" xfId="0" applyFont="1" applyFill="1" applyBorder="1" applyAlignment="1">
      <alignment horizontal="center" vertical="center"/>
    </xf>
    <xf numFmtId="164" fontId="5" fillId="9" borderId="22" xfId="0" applyNumberFormat="1" applyFont="1" applyFill="1" applyBorder="1" applyAlignment="1">
      <alignment horizontal="center" vertical="center"/>
    </xf>
    <xf numFmtId="0" fontId="4" fillId="9" borderId="47" xfId="0" applyFont="1" applyFill="1" applyBorder="1" applyAlignment="1">
      <alignment horizontal="center" vertical="center"/>
    </xf>
    <xf numFmtId="0" fontId="10" fillId="0" borderId="61" xfId="0" applyFont="1" applyBorder="1"/>
    <xf numFmtId="0" fontId="5" fillId="10" borderId="42" xfId="0" applyFont="1" applyFill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10" fillId="0" borderId="45" xfId="0" applyFont="1" applyBorder="1"/>
    <xf numFmtId="0" fontId="4" fillId="0" borderId="47" xfId="0" applyFont="1" applyBorder="1" applyAlignment="1">
      <alignment horizontal="center" vertical="center"/>
    </xf>
    <xf numFmtId="0" fontId="4" fillId="9" borderId="39" xfId="0" applyFont="1" applyFill="1" applyBorder="1" applyAlignment="1">
      <alignment horizontal="center" vertical="center"/>
    </xf>
    <xf numFmtId="0" fontId="5" fillId="9" borderId="62" xfId="0" applyFont="1" applyFill="1" applyBorder="1" applyAlignment="1">
      <alignment horizontal="center" vertical="center"/>
    </xf>
    <xf numFmtId="0" fontId="5" fillId="9" borderId="63" xfId="0" applyFont="1" applyFill="1" applyBorder="1" applyAlignment="1">
      <alignment horizontal="center" vertical="center"/>
    </xf>
    <xf numFmtId="0" fontId="5" fillId="9" borderId="43" xfId="0" applyFont="1" applyFill="1" applyBorder="1" applyAlignment="1">
      <alignment horizontal="center" vertical="center"/>
    </xf>
    <xf numFmtId="0" fontId="4" fillId="10" borderId="44" xfId="0" applyFont="1" applyFill="1" applyBorder="1" applyAlignment="1">
      <alignment horizontal="center" vertical="center"/>
    </xf>
    <xf numFmtId="0" fontId="10" fillId="0" borderId="64" xfId="0" applyFont="1" applyBorder="1"/>
    <xf numFmtId="0" fontId="5" fillId="9" borderId="38" xfId="0" applyFont="1" applyFill="1" applyBorder="1" applyAlignment="1">
      <alignment horizontal="center" vertical="center"/>
    </xf>
    <xf numFmtId="0" fontId="5" fillId="9" borderId="23" xfId="0" applyFont="1" applyFill="1" applyBorder="1" applyAlignment="1">
      <alignment horizontal="center" vertical="center"/>
    </xf>
    <xf numFmtId="0" fontId="5" fillId="9" borderId="24" xfId="0" applyFont="1" applyFill="1" applyBorder="1" applyAlignment="1">
      <alignment horizontal="center" vertical="center"/>
    </xf>
    <xf numFmtId="0" fontId="4" fillId="10" borderId="38" xfId="0" applyFont="1" applyFill="1" applyBorder="1" applyAlignment="1">
      <alignment horizontal="center" vertical="center"/>
    </xf>
    <xf numFmtId="0" fontId="4" fillId="10" borderId="42" xfId="0" applyFont="1" applyFill="1" applyBorder="1" applyAlignment="1">
      <alignment horizontal="center" vertical="center"/>
    </xf>
    <xf numFmtId="0" fontId="4" fillId="10" borderId="47" xfId="0" applyFont="1" applyFill="1" applyBorder="1" applyAlignment="1">
      <alignment horizontal="center" vertical="center"/>
    </xf>
    <xf numFmtId="0" fontId="19" fillId="9" borderId="47" xfId="0" applyFont="1" applyFill="1" applyBorder="1" applyAlignment="1">
      <alignment horizontal="center" vertical="center"/>
    </xf>
    <xf numFmtId="0" fontId="14" fillId="9" borderId="19" xfId="0" applyFont="1" applyFill="1" applyBorder="1" applyAlignment="1">
      <alignment horizontal="center" vertical="center"/>
    </xf>
    <xf numFmtId="0" fontId="5" fillId="0" borderId="73" xfId="0" applyFont="1" applyBorder="1" applyAlignment="1">
      <alignment horizontal="center" vertical="center"/>
    </xf>
    <xf numFmtId="0" fontId="5" fillId="9" borderId="71" xfId="0" applyFont="1" applyFill="1" applyBorder="1" applyAlignment="1">
      <alignment horizontal="center" vertical="center" wrapText="1"/>
    </xf>
    <xf numFmtId="0" fontId="10" fillId="0" borderId="49" xfId="0" applyFont="1" applyBorder="1"/>
    <xf numFmtId="0" fontId="10" fillId="0" borderId="55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363008</xdr:colOff>
      <xdr:row>1</xdr:row>
      <xdr:rowOff>83608</xdr:rowOff>
    </xdr:from>
    <xdr:ext cx="762000" cy="571500"/>
    <xdr:pic>
      <xdr:nvPicPr>
        <xdr:cNvPr id="2" name="image4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18758" y="284691"/>
          <a:ext cx="76200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422275</xdr:colOff>
      <xdr:row>1</xdr:row>
      <xdr:rowOff>60325</xdr:rowOff>
    </xdr:from>
    <xdr:ext cx="895350" cy="638175"/>
    <xdr:pic>
      <xdr:nvPicPr>
        <xdr:cNvPr id="3" name="image7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593358" y="261408"/>
          <a:ext cx="895350" cy="638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99391</xdr:colOff>
      <xdr:row>1</xdr:row>
      <xdr:rowOff>111630</xdr:rowOff>
    </xdr:from>
    <xdr:ext cx="762000" cy="571500"/>
    <xdr:pic>
      <xdr:nvPicPr>
        <xdr:cNvPr id="4" name="image4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84782" y="310413"/>
          <a:ext cx="76200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278977</xdr:colOff>
      <xdr:row>1</xdr:row>
      <xdr:rowOff>55217</xdr:rowOff>
    </xdr:from>
    <xdr:ext cx="895350" cy="638175"/>
    <xdr:pic>
      <xdr:nvPicPr>
        <xdr:cNvPr id="5" name="image7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38455" y="254000"/>
          <a:ext cx="895350" cy="6381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198120</xdr:colOff>
      <xdr:row>1</xdr:row>
      <xdr:rowOff>49530</xdr:rowOff>
    </xdr:from>
    <xdr:ext cx="495300" cy="3619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447520" y="247650"/>
          <a:ext cx="49530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1</xdr:row>
      <xdr:rowOff>85725</xdr:rowOff>
    </xdr:from>
    <xdr:ext cx="552450" cy="361950"/>
    <xdr:pic>
      <xdr:nvPicPr>
        <xdr:cNvPr id="3" name="image4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02230" y="283845"/>
          <a:ext cx="552450" cy="3619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198120</xdr:colOff>
      <xdr:row>1</xdr:row>
      <xdr:rowOff>49530</xdr:rowOff>
    </xdr:from>
    <xdr:ext cx="495300" cy="361950"/>
    <xdr:pic>
      <xdr:nvPicPr>
        <xdr:cNvPr id="2" name="image5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889480" y="247650"/>
          <a:ext cx="495300" cy="3619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1</xdr:row>
      <xdr:rowOff>85725</xdr:rowOff>
    </xdr:from>
    <xdr:ext cx="552450" cy="361950"/>
    <xdr:pic>
      <xdr:nvPicPr>
        <xdr:cNvPr id="3" name="image4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02230" y="283845"/>
          <a:ext cx="552450" cy="3619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36195</xdr:colOff>
      <xdr:row>1</xdr:row>
      <xdr:rowOff>72390</xdr:rowOff>
    </xdr:from>
    <xdr:ext cx="533400" cy="419100"/>
    <xdr:pic>
      <xdr:nvPicPr>
        <xdr:cNvPr id="2" name="image6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759815" y="270510"/>
          <a:ext cx="53340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1</xdr:row>
      <xdr:rowOff>19050</xdr:rowOff>
    </xdr:from>
    <xdr:ext cx="533400" cy="457200"/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54605" y="217170"/>
          <a:ext cx="533400" cy="4572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99391</xdr:colOff>
      <xdr:row>1</xdr:row>
      <xdr:rowOff>111630</xdr:rowOff>
    </xdr:from>
    <xdr:ext cx="762000" cy="571500"/>
    <xdr:pic>
      <xdr:nvPicPr>
        <xdr:cNvPr id="2" name="image4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84451" y="309750"/>
          <a:ext cx="76200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278977</xdr:colOff>
      <xdr:row>1</xdr:row>
      <xdr:rowOff>55217</xdr:rowOff>
    </xdr:from>
    <xdr:ext cx="895350" cy="638175"/>
    <xdr:pic>
      <xdr:nvPicPr>
        <xdr:cNvPr id="3" name="image7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139757" y="253337"/>
          <a:ext cx="895350" cy="63817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36195</xdr:colOff>
      <xdr:row>1</xdr:row>
      <xdr:rowOff>72390</xdr:rowOff>
    </xdr:from>
    <xdr:ext cx="533400" cy="419100"/>
    <xdr:pic>
      <xdr:nvPicPr>
        <xdr:cNvPr id="2" name="image6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687675" y="270510"/>
          <a:ext cx="533400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1</xdr:row>
      <xdr:rowOff>19050</xdr:rowOff>
    </xdr:from>
    <xdr:ext cx="533400" cy="457200"/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54605" y="217170"/>
          <a:ext cx="533400" cy="4572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47"/>
  <sheetViews>
    <sheetView zoomScale="90" zoomScaleNormal="90" workbookViewId="0">
      <selection activeCell="G25" sqref="G25:I25"/>
    </sheetView>
  </sheetViews>
  <sheetFormatPr baseColWidth="10" defaultRowHeight="14.4" x14ac:dyDescent="0.3"/>
  <cols>
    <col min="1" max="1" width="3.44140625" customWidth="1"/>
    <col min="2" max="2" width="57.6640625" bestFit="1" customWidth="1"/>
    <col min="3" max="3" width="7" customWidth="1"/>
    <col min="4" max="4" width="34.21875" customWidth="1"/>
    <col min="5" max="5" width="29.77734375" bestFit="1" customWidth="1"/>
    <col min="6" max="6" width="4.21875" customWidth="1"/>
    <col min="7" max="7" width="44.33203125" bestFit="1" customWidth="1"/>
    <col min="8" max="8" width="2.77734375" customWidth="1"/>
    <col min="9" max="9" width="43.77734375" bestFit="1" customWidth="1"/>
    <col min="10" max="10" width="3.5546875" customWidth="1"/>
  </cols>
  <sheetData>
    <row r="1" spans="2:9" x14ac:dyDescent="0.3">
      <c r="B1" s="148" t="s">
        <v>0</v>
      </c>
      <c r="C1" s="148"/>
      <c r="D1" s="148"/>
      <c r="E1" s="148"/>
      <c r="F1" s="148"/>
      <c r="G1" s="148"/>
      <c r="H1" s="148"/>
      <c r="I1" s="148"/>
    </row>
    <row r="2" spans="2:9" x14ac:dyDescent="0.3">
      <c r="B2" s="148"/>
      <c r="C2" s="148"/>
      <c r="D2" s="148"/>
      <c r="E2" s="148"/>
      <c r="F2" s="148"/>
      <c r="G2" s="148"/>
      <c r="H2" s="148"/>
      <c r="I2" s="148"/>
    </row>
    <row r="3" spans="2:9" ht="15" thickBot="1" x14ac:dyDescent="0.35">
      <c r="B3" s="1"/>
      <c r="C3" s="1"/>
      <c r="D3" s="1"/>
      <c r="E3" s="1"/>
      <c r="F3" s="1"/>
      <c r="G3" s="1"/>
      <c r="I3" s="1"/>
    </row>
    <row r="4" spans="2:9" ht="18" x14ac:dyDescent="0.3">
      <c r="B4" s="3" t="s">
        <v>1</v>
      </c>
      <c r="C4" s="2"/>
      <c r="D4" s="153" t="s">
        <v>2</v>
      </c>
      <c r="E4" s="154"/>
      <c r="F4" s="2"/>
      <c r="G4" s="150" t="s">
        <v>3</v>
      </c>
      <c r="H4" s="151"/>
      <c r="I4" s="152"/>
    </row>
    <row r="5" spans="2:9" x14ac:dyDescent="0.3">
      <c r="B5" s="4" t="s">
        <v>4</v>
      </c>
      <c r="C5" s="14"/>
      <c r="D5" s="155" t="s">
        <v>4</v>
      </c>
      <c r="E5" s="156"/>
      <c r="F5" s="14"/>
      <c r="G5" s="42" t="s">
        <v>24</v>
      </c>
      <c r="H5" s="16"/>
      <c r="I5" s="42" t="s">
        <v>24</v>
      </c>
    </row>
    <row r="6" spans="2:9" x14ac:dyDescent="0.3">
      <c r="B6" s="8" t="s">
        <v>5</v>
      </c>
      <c r="C6" s="14"/>
      <c r="D6" s="157" t="s">
        <v>6</v>
      </c>
      <c r="E6" s="158"/>
      <c r="F6" s="14"/>
      <c r="G6" s="41" t="s">
        <v>17</v>
      </c>
      <c r="H6" s="16"/>
      <c r="I6" s="41" t="s">
        <v>23</v>
      </c>
    </row>
    <row r="7" spans="2:9" x14ac:dyDescent="0.3">
      <c r="B7" s="9" t="s">
        <v>7</v>
      </c>
      <c r="C7" s="14"/>
      <c r="D7" s="157" t="s">
        <v>8</v>
      </c>
      <c r="E7" s="158"/>
      <c r="F7" s="14"/>
      <c r="G7" s="41" t="s">
        <v>9</v>
      </c>
      <c r="H7" s="16"/>
      <c r="I7" s="41" t="s">
        <v>8</v>
      </c>
    </row>
    <row r="8" spans="2:9" x14ac:dyDescent="0.3">
      <c r="B8" s="8" t="s">
        <v>11</v>
      </c>
      <c r="C8" s="14"/>
      <c r="D8" s="157" t="s">
        <v>10</v>
      </c>
      <c r="E8" s="158"/>
      <c r="F8" s="14"/>
      <c r="G8" s="41" t="s">
        <v>19</v>
      </c>
      <c r="H8" s="16"/>
      <c r="I8" s="41" t="s">
        <v>25</v>
      </c>
    </row>
    <row r="9" spans="2:9" x14ac:dyDescent="0.3">
      <c r="B9" s="5" t="s">
        <v>13</v>
      </c>
      <c r="C9" s="14"/>
      <c r="D9" s="157" t="s">
        <v>12</v>
      </c>
      <c r="E9" s="158"/>
      <c r="F9" s="14"/>
      <c r="G9" s="41" t="s">
        <v>27</v>
      </c>
      <c r="H9" s="16"/>
      <c r="I9" s="41" t="s">
        <v>26</v>
      </c>
    </row>
    <row r="10" spans="2:9" x14ac:dyDescent="0.3">
      <c r="B10" s="9" t="s">
        <v>15</v>
      </c>
      <c r="C10" s="14"/>
      <c r="D10" s="159" t="s">
        <v>13</v>
      </c>
      <c r="E10" s="160"/>
      <c r="F10" s="14"/>
      <c r="G10" s="44"/>
      <c r="H10" s="16"/>
      <c r="I10" s="40"/>
    </row>
    <row r="11" spans="2:9" x14ac:dyDescent="0.3">
      <c r="B11" s="15" t="s">
        <v>20</v>
      </c>
      <c r="C11" s="14"/>
      <c r="D11" s="146" t="s">
        <v>16</v>
      </c>
      <c r="E11" s="147"/>
      <c r="F11" s="14"/>
      <c r="G11" s="43" t="s">
        <v>102</v>
      </c>
      <c r="H11" s="16"/>
      <c r="I11" s="43" t="s">
        <v>44</v>
      </c>
    </row>
    <row r="12" spans="2:9" x14ac:dyDescent="0.3">
      <c r="B12" s="9" t="s">
        <v>22</v>
      </c>
      <c r="C12" s="14"/>
      <c r="D12" s="146" t="s">
        <v>14</v>
      </c>
      <c r="E12" s="147"/>
      <c r="F12" s="14"/>
      <c r="G12" s="24" t="s">
        <v>36</v>
      </c>
      <c r="H12" s="16"/>
      <c r="I12" s="24" t="s">
        <v>37</v>
      </c>
    </row>
    <row r="13" spans="2:9" x14ac:dyDescent="0.3">
      <c r="B13" s="10"/>
      <c r="C13" s="14"/>
      <c r="D13" s="146" t="s">
        <v>21</v>
      </c>
      <c r="E13" s="147"/>
      <c r="F13" s="14"/>
      <c r="G13" s="58"/>
      <c r="H13" s="57"/>
      <c r="I13" s="58"/>
    </row>
    <row r="14" spans="2:9" x14ac:dyDescent="0.3">
      <c r="B14" s="11" t="s">
        <v>40</v>
      </c>
      <c r="C14" s="14"/>
      <c r="D14" s="146" t="s">
        <v>19</v>
      </c>
      <c r="E14" s="147"/>
      <c r="F14" s="14"/>
      <c r="G14" s="23"/>
      <c r="H14" s="23"/>
      <c r="I14" s="14"/>
    </row>
    <row r="15" spans="2:9" ht="15" thickBot="1" x14ac:dyDescent="0.35">
      <c r="B15" s="12" t="s">
        <v>34</v>
      </c>
      <c r="C15" s="14"/>
      <c r="D15" s="139"/>
      <c r="E15" s="140"/>
      <c r="F15" s="14"/>
      <c r="G15" s="23"/>
      <c r="H15" s="16"/>
      <c r="I15" s="14"/>
    </row>
    <row r="16" spans="2:9" x14ac:dyDescent="0.3">
      <c r="B16" s="56"/>
      <c r="C16" s="14"/>
      <c r="D16" s="161" t="s">
        <v>41</v>
      </c>
      <c r="E16" s="162"/>
      <c r="F16" s="14"/>
      <c r="G16" s="16"/>
      <c r="H16" s="16"/>
      <c r="I16" s="14"/>
    </row>
    <row r="17" spans="2:9" ht="15" thickBot="1" x14ac:dyDescent="0.35">
      <c r="C17" s="14"/>
      <c r="D17" s="137" t="s">
        <v>35</v>
      </c>
      <c r="E17" s="138"/>
      <c r="F17" s="14"/>
      <c r="G17" s="16"/>
      <c r="H17" s="16"/>
      <c r="I17" s="14"/>
    </row>
    <row r="18" spans="2:9" x14ac:dyDescent="0.3">
      <c r="B18" s="6"/>
      <c r="C18" s="1"/>
      <c r="D18" s="145"/>
      <c r="E18" s="145"/>
      <c r="F18" s="1"/>
      <c r="I18" s="1"/>
    </row>
    <row r="19" spans="2:9" ht="15" thickBot="1" x14ac:dyDescent="0.35">
      <c r="B19" s="6"/>
      <c r="C19" s="1"/>
      <c r="D19" s="7"/>
      <c r="E19" s="1"/>
      <c r="F19" s="1"/>
      <c r="I19" s="1"/>
    </row>
    <row r="20" spans="2:9" ht="18" x14ac:dyDescent="0.3">
      <c r="B20" s="3" t="s">
        <v>28</v>
      </c>
      <c r="C20" s="2"/>
      <c r="D20" s="153" t="s">
        <v>29</v>
      </c>
      <c r="E20" s="154"/>
      <c r="F20" s="2"/>
      <c r="G20" s="149" t="s">
        <v>30</v>
      </c>
      <c r="H20" s="149"/>
      <c r="I20" s="149"/>
    </row>
    <row r="21" spans="2:9" x14ac:dyDescent="0.3">
      <c r="B21" s="39" t="s">
        <v>24</v>
      </c>
      <c r="C21" s="14"/>
      <c r="D21" s="22" t="s">
        <v>4</v>
      </c>
      <c r="E21" s="21" t="s">
        <v>13</v>
      </c>
      <c r="F21" s="14"/>
      <c r="G21" s="128" t="s">
        <v>24</v>
      </c>
      <c r="H21" s="128"/>
      <c r="I21" s="128"/>
    </row>
    <row r="22" spans="2:9" x14ac:dyDescent="0.3">
      <c r="B22" s="25" t="s">
        <v>31</v>
      </c>
      <c r="C22" s="14"/>
      <c r="D22" s="54" t="s">
        <v>10</v>
      </c>
      <c r="E22" s="55" t="s">
        <v>21</v>
      </c>
      <c r="F22" s="14"/>
      <c r="G22" s="129" t="s">
        <v>33</v>
      </c>
      <c r="H22" s="129"/>
      <c r="I22" s="129"/>
    </row>
    <row r="23" spans="2:9" x14ac:dyDescent="0.3">
      <c r="B23" s="25" t="s">
        <v>7</v>
      </c>
      <c r="C23" s="14"/>
      <c r="D23" s="54" t="s">
        <v>12</v>
      </c>
      <c r="E23" s="19" t="s">
        <v>19</v>
      </c>
      <c r="F23" s="14"/>
      <c r="G23" s="129" t="s">
        <v>20</v>
      </c>
      <c r="H23" s="129"/>
      <c r="I23" s="129"/>
    </row>
    <row r="24" spans="2:9" x14ac:dyDescent="0.3">
      <c r="B24" s="25" t="s">
        <v>15</v>
      </c>
      <c r="C24" s="14"/>
      <c r="D24" s="54" t="s">
        <v>6</v>
      </c>
      <c r="E24" s="19" t="s">
        <v>8</v>
      </c>
      <c r="F24" s="14"/>
      <c r="G24" s="129" t="s">
        <v>27</v>
      </c>
      <c r="H24" s="129"/>
      <c r="I24" s="129"/>
    </row>
    <row r="25" spans="2:9" x14ac:dyDescent="0.3">
      <c r="B25" s="26" t="s">
        <v>18</v>
      </c>
      <c r="C25" s="14"/>
      <c r="D25" s="18" t="s">
        <v>25</v>
      </c>
      <c r="E25" s="20" t="s">
        <v>32</v>
      </c>
      <c r="F25" s="14"/>
      <c r="G25" s="129" t="s">
        <v>32</v>
      </c>
      <c r="H25" s="129"/>
      <c r="I25" s="129"/>
    </row>
    <row r="26" spans="2:9" x14ac:dyDescent="0.3">
      <c r="B26" s="15" t="s">
        <v>20</v>
      </c>
      <c r="C26" s="14"/>
      <c r="D26" s="54"/>
      <c r="E26" s="55"/>
      <c r="F26" s="14"/>
      <c r="G26" s="131" t="s">
        <v>26</v>
      </c>
      <c r="H26" s="132"/>
      <c r="I26" s="133"/>
    </row>
    <row r="27" spans="2:9" x14ac:dyDescent="0.3">
      <c r="B27" s="27"/>
      <c r="C27" s="14"/>
      <c r="D27" s="141" t="s">
        <v>43</v>
      </c>
      <c r="E27" s="142"/>
      <c r="F27" s="14"/>
      <c r="G27" s="129"/>
      <c r="H27" s="129"/>
      <c r="I27" s="129"/>
    </row>
    <row r="28" spans="2:9" ht="15" thickBot="1" x14ac:dyDescent="0.35">
      <c r="B28" s="28" t="s">
        <v>42</v>
      </c>
      <c r="C28" s="14"/>
      <c r="D28" s="143" t="s">
        <v>39</v>
      </c>
      <c r="E28" s="144"/>
      <c r="F28" s="14"/>
      <c r="G28" s="134" t="s">
        <v>45</v>
      </c>
      <c r="H28" s="135"/>
      <c r="I28" s="136"/>
    </row>
    <row r="29" spans="2:9" ht="15" thickBot="1" x14ac:dyDescent="0.35">
      <c r="B29" s="29" t="s">
        <v>38</v>
      </c>
      <c r="C29" s="17"/>
      <c r="D29" s="145"/>
      <c r="E29" s="145"/>
      <c r="F29" s="14"/>
      <c r="G29" s="134" t="s">
        <v>46</v>
      </c>
      <c r="H29" s="135"/>
      <c r="I29" s="136"/>
    </row>
    <row r="30" spans="2:9" x14ac:dyDescent="0.3">
      <c r="B30" s="56"/>
      <c r="C30" s="1"/>
      <c r="D30" s="53"/>
      <c r="E30" s="13"/>
      <c r="F30" s="1"/>
      <c r="G30" s="130"/>
      <c r="H30" s="130"/>
      <c r="I30" s="130"/>
    </row>
    <row r="31" spans="2:9" x14ac:dyDescent="0.3">
      <c r="B31" s="1"/>
      <c r="C31" s="1"/>
      <c r="E31" s="1"/>
      <c r="F31" s="1"/>
      <c r="G31" s="1"/>
      <c r="I31" s="1"/>
    </row>
    <row r="32" spans="2:9" x14ac:dyDescent="0.3">
      <c r="B32" s="1"/>
      <c r="C32" s="1"/>
      <c r="E32" s="1"/>
      <c r="F32" s="1"/>
      <c r="G32" s="1"/>
      <c r="I32" s="1"/>
    </row>
    <row r="33" spans="2:9" x14ac:dyDescent="0.3">
      <c r="B33" s="1"/>
      <c r="C33" s="1"/>
      <c r="E33" s="1"/>
      <c r="F33" s="1"/>
      <c r="G33" s="1"/>
      <c r="I33" s="1"/>
    </row>
    <row r="34" spans="2:9" x14ac:dyDescent="0.3">
      <c r="B34" s="1"/>
      <c r="C34" s="1"/>
      <c r="E34" s="1"/>
      <c r="F34" s="1"/>
      <c r="G34" s="1"/>
      <c r="I34" s="1"/>
    </row>
    <row r="35" spans="2:9" x14ac:dyDescent="0.3">
      <c r="B35" s="1"/>
      <c r="C35" s="1"/>
      <c r="E35" s="1"/>
      <c r="F35" s="1"/>
      <c r="G35" s="1"/>
      <c r="I35" s="1"/>
    </row>
    <row r="36" spans="2:9" x14ac:dyDescent="0.3">
      <c r="B36" s="1"/>
      <c r="C36" s="1"/>
      <c r="E36" s="1"/>
      <c r="F36" s="1"/>
      <c r="G36" s="1"/>
      <c r="I36" s="1"/>
    </row>
    <row r="37" spans="2:9" x14ac:dyDescent="0.3">
      <c r="B37" s="1"/>
      <c r="C37" s="1"/>
      <c r="D37" s="7"/>
      <c r="E37" s="7"/>
      <c r="F37" s="1"/>
      <c r="G37" s="1"/>
      <c r="I37" s="1"/>
    </row>
    <row r="38" spans="2:9" x14ac:dyDescent="0.3">
      <c r="B38" s="1"/>
      <c r="C38" s="1"/>
      <c r="D38" s="1"/>
      <c r="E38" s="1"/>
      <c r="F38" s="1"/>
      <c r="G38" s="1"/>
      <c r="I38" s="1"/>
    </row>
    <row r="39" spans="2:9" x14ac:dyDescent="0.3">
      <c r="B39" s="1"/>
    </row>
    <row r="40" spans="2:9" x14ac:dyDescent="0.3">
      <c r="B40" s="1"/>
    </row>
    <row r="41" spans="2:9" x14ac:dyDescent="0.3">
      <c r="B41" s="1"/>
    </row>
    <row r="42" spans="2:9" x14ac:dyDescent="0.3">
      <c r="B42" s="1"/>
    </row>
    <row r="43" spans="2:9" x14ac:dyDescent="0.3">
      <c r="B43" s="1"/>
    </row>
    <row r="44" spans="2:9" x14ac:dyDescent="0.3">
      <c r="B44" s="1"/>
    </row>
    <row r="45" spans="2:9" x14ac:dyDescent="0.3">
      <c r="B45" s="1"/>
    </row>
    <row r="46" spans="2:9" x14ac:dyDescent="0.3">
      <c r="B46" s="1"/>
    </row>
    <row r="47" spans="2:9" x14ac:dyDescent="0.3">
      <c r="B47" s="1"/>
    </row>
  </sheetData>
  <mergeCells count="32">
    <mergeCell ref="D11:E11"/>
    <mergeCell ref="B1:I2"/>
    <mergeCell ref="G20:I20"/>
    <mergeCell ref="G4:I4"/>
    <mergeCell ref="D20:E20"/>
    <mergeCell ref="D4:E4"/>
    <mergeCell ref="D5:E5"/>
    <mergeCell ref="D6:E6"/>
    <mergeCell ref="D7:E7"/>
    <mergeCell ref="D8:E8"/>
    <mergeCell ref="D9:E9"/>
    <mergeCell ref="D10:E10"/>
    <mergeCell ref="D12:E12"/>
    <mergeCell ref="D13:E13"/>
    <mergeCell ref="D14:E14"/>
    <mergeCell ref="D16:E16"/>
    <mergeCell ref="D17:E17"/>
    <mergeCell ref="D15:E15"/>
    <mergeCell ref="D27:E27"/>
    <mergeCell ref="D28:E28"/>
    <mergeCell ref="D29:E29"/>
    <mergeCell ref="D18:E18"/>
    <mergeCell ref="G30:I30"/>
    <mergeCell ref="G26:I26"/>
    <mergeCell ref="G27:I27"/>
    <mergeCell ref="G28:I28"/>
    <mergeCell ref="G29:I29"/>
    <mergeCell ref="G21:I21"/>
    <mergeCell ref="G22:I22"/>
    <mergeCell ref="G23:I23"/>
    <mergeCell ref="G24:I24"/>
    <mergeCell ref="G25:I25"/>
  </mergeCells>
  <pageMargins left="0.7" right="0.7" top="0.75" bottom="0.75" header="0.3" footer="0.3"/>
  <pageSetup paperSize="9" scale="5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97"/>
  <sheetViews>
    <sheetView topLeftCell="A16" zoomScale="72" zoomScaleNormal="72" workbookViewId="0">
      <selection activeCell="G5" sqref="G5:I7"/>
    </sheetView>
  </sheetViews>
  <sheetFormatPr baseColWidth="10" defaultColWidth="14.44140625" defaultRowHeight="15" customHeight="1" x14ac:dyDescent="0.3"/>
  <cols>
    <col min="1" max="1" width="11.44140625" style="38" customWidth="1"/>
    <col min="2" max="2" width="11.33203125" style="38" customWidth="1"/>
    <col min="3" max="3" width="13.6640625" style="38" customWidth="1"/>
    <col min="4" max="4" width="30.6640625" style="38" bestFit="1" customWidth="1"/>
    <col min="5" max="5" width="26.5546875" style="38" bestFit="1" customWidth="1"/>
    <col min="6" max="6" width="25.88671875" style="38" bestFit="1" customWidth="1"/>
    <col min="7" max="9" width="11.44140625" style="38" customWidth="1"/>
    <col min="10" max="10" width="11.5546875" style="38" customWidth="1"/>
    <col min="11" max="11" width="12.88671875" style="38" customWidth="1"/>
    <col min="12" max="16" width="11.44140625" style="38" customWidth="1"/>
    <col min="17" max="17" width="14.109375" style="38" customWidth="1"/>
    <col min="18" max="18" width="11.44140625" style="38" customWidth="1"/>
    <col min="19" max="19" width="12.44140625" style="38" customWidth="1"/>
    <col min="20" max="20" width="12.5546875" style="38" customWidth="1"/>
    <col min="21" max="21" width="13.6640625" style="38" customWidth="1"/>
    <col min="22" max="43" width="11.44140625" style="38" customWidth="1"/>
    <col min="44" max="16384" width="14.44140625" style="38"/>
  </cols>
  <sheetData>
    <row r="1" spans="1:43" ht="15.75" customHeight="1" x14ac:dyDescent="0.3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</row>
    <row r="2" spans="1:43" ht="59.25" customHeight="1" x14ac:dyDescent="0.3">
      <c r="A2" s="59"/>
      <c r="B2" s="59"/>
      <c r="C2" s="163" t="s">
        <v>124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</row>
    <row r="3" spans="1:43" ht="16.5" customHeight="1" thickBot="1" x14ac:dyDescent="0.35">
      <c r="A3" s="59"/>
      <c r="B3" s="59"/>
      <c r="C3" s="30"/>
      <c r="D3" s="30"/>
      <c r="E3" s="30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</row>
    <row r="4" spans="1:43" ht="21" customHeight="1" x14ac:dyDescent="0.3">
      <c r="A4" s="59"/>
      <c r="B4" s="59"/>
      <c r="C4" s="172" t="s">
        <v>47</v>
      </c>
      <c r="D4" s="173"/>
      <c r="E4" s="174"/>
      <c r="F4" s="59"/>
      <c r="G4" s="59"/>
      <c r="H4" s="30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</row>
    <row r="5" spans="1:43" ht="21" customHeight="1" x14ac:dyDescent="0.3">
      <c r="A5" s="59"/>
      <c r="B5" s="59"/>
      <c r="C5" s="31" t="s">
        <v>48</v>
      </c>
      <c r="D5" s="32" t="s">
        <v>49</v>
      </c>
      <c r="E5" s="60" t="s">
        <v>50</v>
      </c>
      <c r="F5" s="59"/>
      <c r="G5" s="165" t="s">
        <v>187</v>
      </c>
      <c r="H5" s="165"/>
      <c r="I5" s="165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</row>
    <row r="6" spans="1:43" ht="30" customHeight="1" x14ac:dyDescent="0.3">
      <c r="A6" s="59"/>
      <c r="B6" s="59"/>
      <c r="C6" s="34" t="s">
        <v>48</v>
      </c>
      <c r="D6" s="32" t="s">
        <v>49</v>
      </c>
      <c r="E6" s="60" t="s">
        <v>51</v>
      </c>
      <c r="F6" s="59"/>
      <c r="G6" s="166" t="s">
        <v>189</v>
      </c>
      <c r="H6" s="166"/>
      <c r="I6" s="166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</row>
    <row r="7" spans="1:43" ht="32.25" customHeight="1" thickBot="1" x14ac:dyDescent="0.35">
      <c r="A7" s="59"/>
      <c r="B7" s="59"/>
      <c r="C7" s="35" t="s">
        <v>48</v>
      </c>
      <c r="D7" s="36" t="s">
        <v>49</v>
      </c>
      <c r="E7" s="61" t="s">
        <v>52</v>
      </c>
      <c r="F7" s="59"/>
      <c r="G7" s="167" t="s">
        <v>188</v>
      </c>
      <c r="H7" s="167"/>
      <c r="I7" s="167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</row>
    <row r="8" spans="1:43" ht="21.75" customHeight="1" thickBot="1" x14ac:dyDescent="0.35">
      <c r="A8" s="59"/>
      <c r="B8" s="59"/>
      <c r="C8" s="59"/>
      <c r="D8" s="30"/>
      <c r="E8" s="30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</row>
    <row r="9" spans="1:43" ht="21.75" customHeight="1" thickBot="1" x14ac:dyDescent="0.35">
      <c r="A9" s="59"/>
      <c r="B9" s="59"/>
      <c r="C9" s="168" t="s">
        <v>105</v>
      </c>
      <c r="D9" s="169"/>
      <c r="E9" s="62"/>
      <c r="F9" s="175"/>
      <c r="G9" s="176"/>
      <c r="H9" s="177"/>
      <c r="I9" s="176"/>
      <c r="J9" s="30"/>
      <c r="K9" s="30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</row>
    <row r="10" spans="1:43" ht="15.75" customHeight="1" thickBot="1" x14ac:dyDescent="0.35">
      <c r="A10" s="59"/>
      <c r="B10" s="59"/>
      <c r="C10" s="178" t="s">
        <v>53</v>
      </c>
      <c r="D10" s="169"/>
      <c r="E10" s="63" t="s">
        <v>54</v>
      </c>
      <c r="F10" s="64" t="s">
        <v>55</v>
      </c>
      <c r="G10" s="64" t="s">
        <v>56</v>
      </c>
      <c r="H10" s="64" t="s">
        <v>57</v>
      </c>
      <c r="I10" s="64" t="s">
        <v>58</v>
      </c>
      <c r="J10" s="64" t="s">
        <v>59</v>
      </c>
      <c r="K10" s="64" t="s">
        <v>60</v>
      </c>
      <c r="L10" s="64" t="s">
        <v>61</v>
      </c>
      <c r="M10" s="64" t="s">
        <v>62</v>
      </c>
      <c r="N10" s="64" t="s">
        <v>63</v>
      </c>
      <c r="O10" s="64" t="s">
        <v>64</v>
      </c>
      <c r="P10" s="65" t="s">
        <v>65</v>
      </c>
      <c r="Q10" s="66" t="s">
        <v>106</v>
      </c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</row>
    <row r="11" spans="1:43" ht="30" customHeight="1" thickBot="1" x14ac:dyDescent="0.35">
      <c r="A11" s="59"/>
      <c r="B11" s="59"/>
      <c r="C11" s="67">
        <v>1</v>
      </c>
      <c r="D11" s="109" t="s">
        <v>31</v>
      </c>
      <c r="E11" s="68">
        <f t="shared" ref="E11:E13" si="0">F11+G11+H11</f>
        <v>0</v>
      </c>
      <c r="F11" s="69">
        <f>IF($I$27="G",1,0)+IF($J$30="G",1,0)</f>
        <v>0</v>
      </c>
      <c r="G11" s="69">
        <f>IF($I$27="N",1,0)+IF($J$30="N",1,0)</f>
        <v>0</v>
      </c>
      <c r="H11" s="69">
        <f>IF($I$27="P",1,0)+IF($J$30="P",1,0)</f>
        <v>0</v>
      </c>
      <c r="I11" s="69">
        <f>S27+T30</f>
        <v>0</v>
      </c>
      <c r="J11" s="69">
        <f>G27+H30</f>
        <v>0</v>
      </c>
      <c r="K11" s="69">
        <f>H27+G30</f>
        <v>0</v>
      </c>
      <c r="L11" s="69">
        <f t="shared" ref="L11:L13" si="1">J11-K11</f>
        <v>0</v>
      </c>
      <c r="M11" s="69">
        <f>K27+L30</f>
        <v>0</v>
      </c>
      <c r="N11" s="69">
        <f>L27+K30</f>
        <v>0</v>
      </c>
      <c r="O11" s="69">
        <f t="shared" ref="O11:O13" si="2">M11-N11</f>
        <v>0</v>
      </c>
      <c r="P11" s="69">
        <f t="shared" ref="P11:P13" si="3">(F11*3)+(G11*2)+(H11*1)</f>
        <v>0</v>
      </c>
      <c r="Q11" s="70">
        <f t="shared" ref="Q11:Q13" si="4">RANK(P11,$P$11:$P$13)</f>
        <v>1</v>
      </c>
      <c r="R11" s="59"/>
      <c r="S11" s="178" t="s">
        <v>107</v>
      </c>
      <c r="T11" s="179"/>
      <c r="U11" s="169"/>
      <c r="V11" s="71" t="s">
        <v>69</v>
      </c>
      <c r="W11" s="180" t="s">
        <v>71</v>
      </c>
      <c r="X11" s="181"/>
      <c r="Y11" s="182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</row>
    <row r="12" spans="1:43" ht="30" customHeight="1" x14ac:dyDescent="0.3">
      <c r="A12" s="59"/>
      <c r="B12" s="59"/>
      <c r="C12" s="48">
        <v>2</v>
      </c>
      <c r="D12" s="110" t="s">
        <v>7</v>
      </c>
      <c r="E12" s="72">
        <f t="shared" si="0"/>
        <v>0</v>
      </c>
      <c r="F12" s="73">
        <f>IF($J$24="G",1,0)+IF($I$30="G",1,0)</f>
        <v>0</v>
      </c>
      <c r="G12" s="73">
        <f>IF($J$24="N",1,0)+IF($I$30="N",1,0)</f>
        <v>0</v>
      </c>
      <c r="H12" s="73">
        <f>IF($J$24="P",1,0)+IF($I$30="P",1,0)</f>
        <v>0</v>
      </c>
      <c r="I12" s="73">
        <f>T24+S30</f>
        <v>0</v>
      </c>
      <c r="J12" s="73">
        <f>H24+G30</f>
        <v>0</v>
      </c>
      <c r="K12" s="73">
        <f>G24+H30</f>
        <v>0</v>
      </c>
      <c r="L12" s="73">
        <f t="shared" si="1"/>
        <v>0</v>
      </c>
      <c r="M12" s="73">
        <f>L24+K30</f>
        <v>0</v>
      </c>
      <c r="N12" s="73">
        <f>K24+L30</f>
        <v>0</v>
      </c>
      <c r="O12" s="73">
        <f t="shared" si="2"/>
        <v>0</v>
      </c>
      <c r="P12" s="73">
        <f t="shared" si="3"/>
        <v>0</v>
      </c>
      <c r="Q12" s="74">
        <f t="shared" si="4"/>
        <v>1</v>
      </c>
      <c r="R12" s="59"/>
      <c r="S12" s="75">
        <v>1</v>
      </c>
      <c r="T12" s="187"/>
      <c r="U12" s="174"/>
      <c r="V12" s="59"/>
      <c r="W12" s="183"/>
      <c r="X12" s="184"/>
      <c r="Y12" s="185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</row>
    <row r="13" spans="1:43" ht="30" customHeight="1" thickBot="1" x14ac:dyDescent="0.35">
      <c r="A13" s="59"/>
      <c r="B13" s="59"/>
      <c r="C13" s="49">
        <v>3</v>
      </c>
      <c r="D13" s="111" t="s">
        <v>125</v>
      </c>
      <c r="E13" s="76">
        <f t="shared" si="0"/>
        <v>0</v>
      </c>
      <c r="F13" s="77">
        <f>IF($I$24="G",1,0)+IF($J$27="G",1,0)</f>
        <v>0</v>
      </c>
      <c r="G13" s="77">
        <f>IF($I$24="N",1,0)+IF($J$27="N",1,0)</f>
        <v>0</v>
      </c>
      <c r="H13" s="77">
        <f>IF($I$24="P",1,0)+IF($J$27="P",1,0)</f>
        <v>0</v>
      </c>
      <c r="I13" s="77">
        <f>S24+T27</f>
        <v>0</v>
      </c>
      <c r="J13" s="77">
        <f>G24+H27</f>
        <v>0</v>
      </c>
      <c r="K13" s="77">
        <f>H24+G27</f>
        <v>0</v>
      </c>
      <c r="L13" s="77">
        <f t="shared" si="1"/>
        <v>0</v>
      </c>
      <c r="M13" s="77">
        <f>K24+L27</f>
        <v>0</v>
      </c>
      <c r="N13" s="77">
        <f>L24+K27</f>
        <v>0</v>
      </c>
      <c r="O13" s="77">
        <f t="shared" si="2"/>
        <v>0</v>
      </c>
      <c r="P13" s="77">
        <f t="shared" si="3"/>
        <v>0</v>
      </c>
      <c r="Q13" s="78">
        <f t="shared" si="4"/>
        <v>1</v>
      </c>
      <c r="R13" s="59"/>
      <c r="S13" s="79">
        <v>2</v>
      </c>
      <c r="T13" s="170"/>
      <c r="U13" s="171"/>
      <c r="V13" s="59"/>
      <c r="W13" s="183"/>
      <c r="X13" s="184"/>
      <c r="Y13" s="185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</row>
    <row r="14" spans="1:43" ht="15.75" customHeight="1" thickBot="1" x14ac:dyDescent="0.35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79">
        <v>3</v>
      </c>
      <c r="T14" s="170"/>
      <c r="U14" s="171"/>
      <c r="V14" s="59"/>
      <c r="W14" s="176"/>
      <c r="X14" s="176"/>
      <c r="Y14" s="186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</row>
    <row r="15" spans="1:43" ht="19.5" customHeight="1" thickBot="1" x14ac:dyDescent="0.35">
      <c r="A15" s="59"/>
      <c r="B15" s="59"/>
      <c r="C15" s="168" t="s">
        <v>108</v>
      </c>
      <c r="D15" s="16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79">
        <v>4</v>
      </c>
      <c r="T15" s="170"/>
      <c r="U15" s="171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</row>
    <row r="16" spans="1:43" ht="15.75" customHeight="1" thickBot="1" x14ac:dyDescent="0.35">
      <c r="A16" s="59"/>
      <c r="B16" s="59"/>
      <c r="C16" s="178" t="s">
        <v>53</v>
      </c>
      <c r="D16" s="169"/>
      <c r="E16" s="80" t="s">
        <v>54</v>
      </c>
      <c r="F16" s="64" t="s">
        <v>55</v>
      </c>
      <c r="G16" s="64" t="s">
        <v>56</v>
      </c>
      <c r="H16" s="64" t="s">
        <v>57</v>
      </c>
      <c r="I16" s="64" t="s">
        <v>58</v>
      </c>
      <c r="J16" s="64" t="s">
        <v>59</v>
      </c>
      <c r="K16" s="64" t="s">
        <v>60</v>
      </c>
      <c r="L16" s="64" t="s">
        <v>61</v>
      </c>
      <c r="M16" s="64" t="s">
        <v>62</v>
      </c>
      <c r="N16" s="64" t="s">
        <v>63</v>
      </c>
      <c r="O16" s="64" t="s">
        <v>64</v>
      </c>
      <c r="P16" s="65" t="s">
        <v>65</v>
      </c>
      <c r="Q16" s="66" t="s">
        <v>109</v>
      </c>
      <c r="R16" s="59"/>
      <c r="S16" s="79">
        <v>5</v>
      </c>
      <c r="T16" s="170"/>
      <c r="U16" s="171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</row>
    <row r="17" spans="1:43" ht="30" customHeight="1" thickBot="1" x14ac:dyDescent="0.35">
      <c r="A17" s="59"/>
      <c r="B17" s="59"/>
      <c r="C17" s="67">
        <v>1</v>
      </c>
      <c r="D17" s="109" t="s">
        <v>15</v>
      </c>
      <c r="E17" s="68">
        <f t="shared" ref="E17:E19" si="5">F17+G17+H17</f>
        <v>0</v>
      </c>
      <c r="F17" s="69">
        <f>IF($I$28="G",1,0)+IF($J$31="G",1,0)</f>
        <v>0</v>
      </c>
      <c r="G17" s="69">
        <f>IF($I$28="N",1,0)+IF($J$31="N",1,0)</f>
        <v>0</v>
      </c>
      <c r="H17" s="69">
        <f>IF($I$28="P",1,0)+IF($J$31="P",1,0)</f>
        <v>0</v>
      </c>
      <c r="I17" s="69">
        <f>S28+T31</f>
        <v>0</v>
      </c>
      <c r="J17" s="69">
        <f>G28+H31</f>
        <v>0</v>
      </c>
      <c r="K17" s="69">
        <f>H28+G31</f>
        <v>0</v>
      </c>
      <c r="L17" s="69">
        <f t="shared" ref="L17:L19" si="6">J17-K17</f>
        <v>0</v>
      </c>
      <c r="M17" s="69">
        <f>K28+L31</f>
        <v>0</v>
      </c>
      <c r="N17" s="69">
        <f>L28+K31</f>
        <v>0</v>
      </c>
      <c r="O17" s="69">
        <f t="shared" ref="O17:O19" si="7">M17-N17</f>
        <v>0</v>
      </c>
      <c r="P17" s="69">
        <f t="shared" ref="P17:P19" si="8">(F17*3)+(G17*2)+(H17*1)</f>
        <v>0</v>
      </c>
      <c r="Q17" s="70">
        <f t="shared" ref="Q17:Q19" si="9">RANK(P17,$P$17:$P$19)</f>
        <v>1</v>
      </c>
      <c r="R17" s="59"/>
      <c r="S17" s="81">
        <v>6</v>
      </c>
      <c r="T17" s="189"/>
      <c r="U17" s="190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</row>
    <row r="18" spans="1:43" ht="30" customHeight="1" x14ac:dyDescent="0.3">
      <c r="A18" s="59"/>
      <c r="B18" s="59"/>
      <c r="C18" s="48">
        <v>2</v>
      </c>
      <c r="D18" s="110" t="s">
        <v>126</v>
      </c>
      <c r="E18" s="72">
        <f t="shared" si="5"/>
        <v>0</v>
      </c>
      <c r="F18" s="73">
        <f>IF($J$25="G",1,0)+IF($I$31="G",1,0)</f>
        <v>0</v>
      </c>
      <c r="G18" s="73">
        <f>IF($J$25="N",1,0)+IF($I$31="N",1,0)</f>
        <v>0</v>
      </c>
      <c r="H18" s="73">
        <f>IF($J$25="P",1,0)+IF($I$31="P",1,0)</f>
        <v>0</v>
      </c>
      <c r="I18" s="73">
        <f>T25+S31</f>
        <v>0</v>
      </c>
      <c r="J18" s="73">
        <f>H25+G31</f>
        <v>0</v>
      </c>
      <c r="K18" s="73">
        <f>G25+H31</f>
        <v>0</v>
      </c>
      <c r="L18" s="73">
        <f t="shared" si="6"/>
        <v>0</v>
      </c>
      <c r="M18" s="73">
        <f>L25+K31</f>
        <v>0</v>
      </c>
      <c r="N18" s="73">
        <f>K25+L31</f>
        <v>0</v>
      </c>
      <c r="O18" s="73">
        <f t="shared" si="7"/>
        <v>0</v>
      </c>
      <c r="P18" s="73">
        <f t="shared" si="8"/>
        <v>0</v>
      </c>
      <c r="Q18" s="74">
        <f t="shared" si="9"/>
        <v>1</v>
      </c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</row>
    <row r="19" spans="1:43" ht="30" customHeight="1" thickBot="1" x14ac:dyDescent="0.35">
      <c r="A19" s="59"/>
      <c r="B19" s="59"/>
      <c r="C19" s="49">
        <v>3</v>
      </c>
      <c r="D19" s="111" t="s">
        <v>103</v>
      </c>
      <c r="E19" s="76">
        <f t="shared" si="5"/>
        <v>0</v>
      </c>
      <c r="F19" s="77">
        <f>IF($I$25="G",1,0)+IF($J$28="G",1,0)</f>
        <v>0</v>
      </c>
      <c r="G19" s="77">
        <f>IF($I$25="N",1,0)+IF($J$28="N",1,0)</f>
        <v>0</v>
      </c>
      <c r="H19" s="77">
        <f>IF($I$25="P",1,0)+IF($J$28="P",1,0)</f>
        <v>0</v>
      </c>
      <c r="I19" s="77">
        <f>S25+T28</f>
        <v>0</v>
      </c>
      <c r="J19" s="77">
        <f>G25+H28</f>
        <v>0</v>
      </c>
      <c r="K19" s="77">
        <f>H25+G28</f>
        <v>0</v>
      </c>
      <c r="L19" s="77">
        <f t="shared" si="6"/>
        <v>0</v>
      </c>
      <c r="M19" s="77">
        <f>K25+L28</f>
        <v>0</v>
      </c>
      <c r="N19" s="77">
        <f>L25+K28</f>
        <v>0</v>
      </c>
      <c r="O19" s="77">
        <f t="shared" si="7"/>
        <v>0</v>
      </c>
      <c r="P19" s="77">
        <f t="shared" si="8"/>
        <v>0</v>
      </c>
      <c r="Q19" s="78">
        <f t="shared" si="9"/>
        <v>1</v>
      </c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</row>
    <row r="20" spans="1:43" ht="15.75" customHeight="1" thickBot="1" x14ac:dyDescent="0.35">
      <c r="A20" s="59"/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</row>
    <row r="21" spans="1:43" ht="30" customHeight="1" thickBot="1" x14ac:dyDescent="0.35">
      <c r="A21" s="59"/>
      <c r="B21" s="191" t="s">
        <v>131</v>
      </c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6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</row>
    <row r="22" spans="1:43" ht="16.5" customHeight="1" thickBot="1" x14ac:dyDescent="0.35">
      <c r="A22" s="59"/>
      <c r="B22" s="192"/>
      <c r="C22" s="176"/>
      <c r="D22" s="176"/>
      <c r="E22" s="176"/>
      <c r="F22" s="186"/>
      <c r="G22" s="193" t="s">
        <v>73</v>
      </c>
      <c r="H22" s="194"/>
      <c r="I22" s="195" t="s">
        <v>74</v>
      </c>
      <c r="J22" s="194"/>
      <c r="K22" s="195" t="s">
        <v>75</v>
      </c>
      <c r="L22" s="194"/>
      <c r="M22" s="195" t="s">
        <v>76</v>
      </c>
      <c r="N22" s="194"/>
      <c r="O22" s="195" t="s">
        <v>77</v>
      </c>
      <c r="P22" s="194"/>
      <c r="Q22" s="195" t="s">
        <v>78</v>
      </c>
      <c r="R22" s="194"/>
      <c r="S22" s="195" t="s">
        <v>58</v>
      </c>
      <c r="T22" s="194"/>
      <c r="U22" s="195" t="s">
        <v>79</v>
      </c>
      <c r="V22" s="174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</row>
    <row r="23" spans="1:43" ht="15.75" customHeight="1" thickBot="1" x14ac:dyDescent="0.35">
      <c r="A23" s="59"/>
      <c r="B23" s="82" t="s">
        <v>80</v>
      </c>
      <c r="C23" s="80" t="s">
        <v>81</v>
      </c>
      <c r="D23" s="64" t="s">
        <v>82</v>
      </c>
      <c r="E23" s="64" t="s">
        <v>83</v>
      </c>
      <c r="F23" s="83" t="s">
        <v>84</v>
      </c>
      <c r="G23" s="84" t="s">
        <v>85</v>
      </c>
      <c r="H23" s="85" t="s">
        <v>86</v>
      </c>
      <c r="I23" s="86" t="s">
        <v>87</v>
      </c>
      <c r="J23" s="87" t="s">
        <v>88</v>
      </c>
      <c r="K23" s="86" t="s">
        <v>87</v>
      </c>
      <c r="L23" s="86" t="s">
        <v>88</v>
      </c>
      <c r="M23" s="86" t="s">
        <v>87</v>
      </c>
      <c r="N23" s="86" t="s">
        <v>88</v>
      </c>
      <c r="O23" s="86" t="s">
        <v>87</v>
      </c>
      <c r="P23" s="88" t="s">
        <v>88</v>
      </c>
      <c r="Q23" s="86" t="s">
        <v>87</v>
      </c>
      <c r="R23" s="88" t="s">
        <v>88</v>
      </c>
      <c r="S23" s="86" t="s">
        <v>87</v>
      </c>
      <c r="T23" s="88" t="s">
        <v>88</v>
      </c>
      <c r="U23" s="86" t="s">
        <v>87</v>
      </c>
      <c r="V23" s="89" t="s">
        <v>88</v>
      </c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</row>
    <row r="24" spans="1:43" ht="30" customHeight="1" x14ac:dyDescent="0.3">
      <c r="A24" s="59"/>
      <c r="B24" s="90" t="s">
        <v>89</v>
      </c>
      <c r="C24" s="91">
        <v>1</v>
      </c>
      <c r="D24" s="50" t="s">
        <v>110</v>
      </c>
      <c r="E24" s="69" t="str">
        <f>IF(D13="","",D13)</f>
        <v>MONTREJEAU</v>
      </c>
      <c r="F24" s="69" t="str">
        <f>IF(D12="","",D12)</f>
        <v>BLAGNAC</v>
      </c>
      <c r="G24" s="92"/>
      <c r="H24" s="92"/>
      <c r="I24" s="69" t="str">
        <f t="shared" ref="I24:I25" si="10">IF((AND(G24="",H24="")),"",(IF(G24=H24,"N",(IF(G24&gt;H24,"G","P")))))</f>
        <v/>
      </c>
      <c r="J24" s="69" t="str">
        <f t="shared" ref="J24:J25" si="11">IF((AND(H24="",G24="")),"",(IF(H24=G24,"N",(IF(H24&gt;G24,"G","P")))))</f>
        <v/>
      </c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69" t="str">
        <f t="shared" ref="U24:V25" si="12">IF(AND(G24="",K24="",M24="",O24="",Q24=""),"",(IF((K24*5)+(M24*2)+(O24*3)+(Q24*3)=G24,"ok","erreur")))</f>
        <v/>
      </c>
      <c r="V24" s="70" t="str">
        <f t="shared" si="12"/>
        <v/>
      </c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</row>
    <row r="25" spans="1:43" ht="30" customHeight="1" x14ac:dyDescent="0.3">
      <c r="A25" s="59"/>
      <c r="B25" s="93" t="s">
        <v>90</v>
      </c>
      <c r="C25" s="94">
        <v>2</v>
      </c>
      <c r="D25" s="51" t="s">
        <v>111</v>
      </c>
      <c r="E25" s="73" t="str">
        <f>IF((D19=""),"",D19)</f>
        <v>RST BALMA / QUINT</v>
      </c>
      <c r="F25" s="73" t="str">
        <f>IF(D18="","",D18)</f>
        <v>VILLEFRANCHE LAURAGAIS</v>
      </c>
      <c r="G25" s="95"/>
      <c r="H25" s="95"/>
      <c r="I25" s="73" t="str">
        <f t="shared" si="10"/>
        <v/>
      </c>
      <c r="J25" s="73" t="str">
        <f t="shared" si="11"/>
        <v/>
      </c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73" t="str">
        <f t="shared" si="12"/>
        <v/>
      </c>
      <c r="V25" s="74" t="str">
        <f t="shared" si="12"/>
        <v/>
      </c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</row>
    <row r="26" spans="1:43" ht="30" customHeight="1" x14ac:dyDescent="0.3">
      <c r="A26" s="59"/>
      <c r="B26" s="196" t="s">
        <v>112</v>
      </c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71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</row>
    <row r="27" spans="1:43" ht="30" customHeight="1" x14ac:dyDescent="0.3">
      <c r="A27" s="59"/>
      <c r="B27" s="93" t="s">
        <v>113</v>
      </c>
      <c r="C27" s="94">
        <v>3</v>
      </c>
      <c r="D27" s="51" t="s">
        <v>114</v>
      </c>
      <c r="E27" s="73" t="str">
        <f>IF((D11=""),"",D11)</f>
        <v>ENT DES 3 VALLEES</v>
      </c>
      <c r="F27" s="73" t="str">
        <f>IF((D13=""),"",D13)</f>
        <v>MONTREJEAU</v>
      </c>
      <c r="G27" s="95"/>
      <c r="H27" s="95"/>
      <c r="I27" s="73" t="str">
        <f t="shared" ref="I27:I28" si="13">IF((AND(G27="",H27="")),"",(IF(G27=H27,"N",(IF(G27&gt;H27,"G","P")))))</f>
        <v/>
      </c>
      <c r="J27" s="73" t="str">
        <f t="shared" ref="J27:J28" si="14">IF((AND(H27="",G27="")),"",(IF(H27=G27,"N",(IF(H27&gt;G27,"G","P")))))</f>
        <v/>
      </c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73" t="str">
        <f t="shared" ref="U27:V28" si="15">IF(AND(G27="",K27="",M27="",O27="",Q27=""),"",(IF((K27*5)+(M27*2)+(O27*3)+(Q27*3)=G27,"ok","erreur")))</f>
        <v/>
      </c>
      <c r="V27" s="74" t="str">
        <f t="shared" si="15"/>
        <v/>
      </c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</row>
    <row r="28" spans="1:43" ht="30" customHeight="1" x14ac:dyDescent="0.3">
      <c r="A28" s="59"/>
      <c r="B28" s="93" t="s">
        <v>94</v>
      </c>
      <c r="C28" s="94">
        <v>4</v>
      </c>
      <c r="D28" s="51" t="s">
        <v>115</v>
      </c>
      <c r="E28" s="73" t="str">
        <f>IF((D17=""),"",D17)</f>
        <v>CŒUR TOULOUSAIN</v>
      </c>
      <c r="F28" s="73" t="str">
        <f>IF(D19="","",D19)</f>
        <v>RST BALMA / QUINT</v>
      </c>
      <c r="G28" s="95"/>
      <c r="H28" s="95"/>
      <c r="I28" s="73" t="str">
        <f t="shared" si="13"/>
        <v/>
      </c>
      <c r="J28" s="73" t="str">
        <f t="shared" si="14"/>
        <v/>
      </c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73" t="str">
        <f t="shared" si="15"/>
        <v/>
      </c>
      <c r="V28" s="74" t="str">
        <f t="shared" si="15"/>
        <v/>
      </c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</row>
    <row r="29" spans="1:43" ht="30" customHeight="1" x14ac:dyDescent="0.3">
      <c r="A29" s="59"/>
      <c r="B29" s="196" t="s">
        <v>112</v>
      </c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71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</row>
    <row r="30" spans="1:43" ht="30" customHeight="1" x14ac:dyDescent="0.3">
      <c r="A30" s="59"/>
      <c r="B30" s="93" t="s">
        <v>116</v>
      </c>
      <c r="C30" s="94">
        <v>5</v>
      </c>
      <c r="D30" s="51" t="s">
        <v>117</v>
      </c>
      <c r="E30" s="73" t="str">
        <f>IF(D12="","",D12)</f>
        <v>BLAGNAC</v>
      </c>
      <c r="F30" s="73" t="str">
        <f>IF(D11="","",D11)</f>
        <v>ENT DES 3 VALLEES</v>
      </c>
      <c r="G30" s="95"/>
      <c r="H30" s="95"/>
      <c r="I30" s="73" t="str">
        <f t="shared" ref="I30:I31" si="16">IF((AND(G30="",H30="")),"",(IF(G30=H30,"N",(IF(G30&gt;H30,"G","P")))))</f>
        <v/>
      </c>
      <c r="J30" s="73" t="str">
        <f t="shared" ref="J30:J31" si="17">IF((AND(H30="",G30="")),"",(IF(H30=G30,"N",(IF(H30&gt;G30,"G","P")))))</f>
        <v/>
      </c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73" t="str">
        <f t="shared" ref="U30:V31" si="18">IF(AND(G30="",K30="",M30="",O30="",Q30=""),"",(IF((K30*5)+(M30*2)+(O30*3)+(Q30*3)=G30,"ok","erreur")))</f>
        <v/>
      </c>
      <c r="V30" s="74" t="str">
        <f t="shared" si="18"/>
        <v/>
      </c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</row>
    <row r="31" spans="1:43" ht="30" customHeight="1" thickBot="1" x14ac:dyDescent="0.35">
      <c r="A31" s="59"/>
      <c r="B31" s="96" t="s">
        <v>104</v>
      </c>
      <c r="C31" s="86">
        <v>6</v>
      </c>
      <c r="D31" s="52" t="s">
        <v>118</v>
      </c>
      <c r="E31" s="77" t="str">
        <f>IF(D18="","",D18)</f>
        <v>VILLEFRANCHE LAURAGAIS</v>
      </c>
      <c r="F31" s="77" t="str">
        <f>IF(D17="","",D17)</f>
        <v>CŒUR TOULOUSAIN</v>
      </c>
      <c r="G31" s="97"/>
      <c r="H31" s="97"/>
      <c r="I31" s="77" t="str">
        <f t="shared" si="16"/>
        <v/>
      </c>
      <c r="J31" s="77" t="str">
        <f t="shared" si="17"/>
        <v/>
      </c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77" t="str">
        <f t="shared" si="18"/>
        <v/>
      </c>
      <c r="V31" s="78" t="str">
        <f t="shared" si="18"/>
        <v/>
      </c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</row>
    <row r="32" spans="1:43" ht="15.75" customHeight="1" x14ac:dyDescent="0.3">
      <c r="A32" s="59"/>
      <c r="B32" s="98"/>
      <c r="C32" s="9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</row>
    <row r="33" spans="1:43" ht="15.75" customHeight="1" thickBot="1" x14ac:dyDescent="0.35">
      <c r="A33" s="59"/>
      <c r="B33" s="98"/>
      <c r="C33" s="9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</row>
    <row r="34" spans="1:43" ht="30" customHeight="1" thickBot="1" x14ac:dyDescent="0.35">
      <c r="A34" s="100"/>
      <c r="B34" s="188" t="s">
        <v>130</v>
      </c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2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</row>
    <row r="35" spans="1:43" ht="16.5" customHeight="1" thickBot="1" x14ac:dyDescent="0.35">
      <c r="A35" s="59"/>
      <c r="B35" s="192"/>
      <c r="C35" s="176"/>
      <c r="D35" s="176"/>
      <c r="E35" s="176"/>
      <c r="F35" s="186"/>
      <c r="G35" s="193" t="s">
        <v>73</v>
      </c>
      <c r="H35" s="194"/>
      <c r="I35" s="195" t="s">
        <v>74</v>
      </c>
      <c r="J35" s="194"/>
      <c r="K35" s="195" t="s">
        <v>75</v>
      </c>
      <c r="L35" s="194"/>
      <c r="M35" s="195" t="s">
        <v>76</v>
      </c>
      <c r="N35" s="194"/>
      <c r="O35" s="195" t="s">
        <v>77</v>
      </c>
      <c r="P35" s="194"/>
      <c r="Q35" s="195" t="s">
        <v>78</v>
      </c>
      <c r="R35" s="194"/>
      <c r="S35" s="195" t="s">
        <v>58</v>
      </c>
      <c r="T35" s="194"/>
      <c r="U35" s="195" t="s">
        <v>79</v>
      </c>
      <c r="V35" s="174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</row>
    <row r="36" spans="1:43" ht="15.75" customHeight="1" thickBot="1" x14ac:dyDescent="0.35">
      <c r="A36" s="59"/>
      <c r="B36" s="101" t="s">
        <v>80</v>
      </c>
      <c r="C36" s="63" t="s">
        <v>81</v>
      </c>
      <c r="D36" s="64" t="s">
        <v>82</v>
      </c>
      <c r="E36" s="64" t="s">
        <v>83</v>
      </c>
      <c r="F36" s="83" t="s">
        <v>84</v>
      </c>
      <c r="G36" s="81" t="s">
        <v>85</v>
      </c>
      <c r="H36" s="102" t="s">
        <v>88</v>
      </c>
      <c r="I36" s="86" t="s">
        <v>87</v>
      </c>
      <c r="J36" s="86" t="s">
        <v>88</v>
      </c>
      <c r="K36" s="86" t="s">
        <v>87</v>
      </c>
      <c r="L36" s="86" t="s">
        <v>88</v>
      </c>
      <c r="M36" s="86" t="s">
        <v>87</v>
      </c>
      <c r="N36" s="86" t="s">
        <v>88</v>
      </c>
      <c r="O36" s="86" t="s">
        <v>87</v>
      </c>
      <c r="P36" s="86" t="s">
        <v>88</v>
      </c>
      <c r="Q36" s="86" t="s">
        <v>87</v>
      </c>
      <c r="R36" s="86" t="s">
        <v>88</v>
      </c>
      <c r="S36" s="86" t="s">
        <v>87</v>
      </c>
      <c r="T36" s="86" t="s">
        <v>88</v>
      </c>
      <c r="U36" s="86" t="s">
        <v>87</v>
      </c>
      <c r="V36" s="103" t="s">
        <v>88</v>
      </c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</row>
    <row r="37" spans="1:43" ht="15.75" customHeight="1" x14ac:dyDescent="0.3">
      <c r="A37" s="59"/>
      <c r="B37" s="199" t="s">
        <v>119</v>
      </c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4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</row>
    <row r="38" spans="1:43" ht="30" customHeight="1" x14ac:dyDescent="0.3">
      <c r="A38" s="59"/>
      <c r="B38" s="48" t="s">
        <v>98</v>
      </c>
      <c r="C38" s="94">
        <v>7</v>
      </c>
      <c r="D38" s="51" t="s">
        <v>127</v>
      </c>
      <c r="E38" s="73" t="str">
        <f>IF(T16="","",T16)</f>
        <v/>
      </c>
      <c r="F38" s="73" t="str">
        <f>IF(T17="","",T17)</f>
        <v/>
      </c>
      <c r="G38" s="95"/>
      <c r="H38" s="95"/>
      <c r="I38" s="73" t="str">
        <f t="shared" ref="I38:I40" si="19">IF((AND(G38="",H38="")),"",(IF(G38=H38,"N",(IF(G38&gt;H38,"G","P")))))</f>
        <v/>
      </c>
      <c r="J38" s="73" t="str">
        <f t="shared" ref="J38:J40" si="20">IF((AND(H38="",G38="")),"",(IF(H38=G38,"N",(IF(H38&gt;G38,"G","P")))))</f>
        <v/>
      </c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73" t="str">
        <f t="shared" ref="U38:V40" si="21">IF(AND(G38="",K38="",M38="",O38="",Q38=""),"",(IF((K38*5)+(M38*2)+(O38*3)+(Q38*3)=G38,"ok","erreur")))</f>
        <v/>
      </c>
      <c r="V38" s="74" t="str">
        <f t="shared" si="21"/>
        <v/>
      </c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</row>
    <row r="39" spans="1:43" ht="30" customHeight="1" x14ac:dyDescent="0.3">
      <c r="A39" s="59"/>
      <c r="B39" s="48" t="s">
        <v>120</v>
      </c>
      <c r="C39" s="94">
        <v>8</v>
      </c>
      <c r="D39" s="51" t="s">
        <v>128</v>
      </c>
      <c r="E39" s="73" t="str">
        <f t="shared" ref="E39:E40" si="22">IF(T12="","",T12)</f>
        <v/>
      </c>
      <c r="F39" s="73" t="str">
        <f>IF(T15="","",T15)</f>
        <v/>
      </c>
      <c r="G39" s="95"/>
      <c r="H39" s="95"/>
      <c r="I39" s="73" t="str">
        <f t="shared" si="19"/>
        <v/>
      </c>
      <c r="J39" s="73" t="str">
        <f t="shared" si="20"/>
        <v/>
      </c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73" t="str">
        <f t="shared" si="21"/>
        <v/>
      </c>
      <c r="V39" s="74" t="str">
        <f t="shared" si="21"/>
        <v/>
      </c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</row>
    <row r="40" spans="1:43" ht="30" customHeight="1" x14ac:dyDescent="0.3">
      <c r="A40" s="59"/>
      <c r="B40" s="93" t="s">
        <v>121</v>
      </c>
      <c r="C40" s="94">
        <v>9</v>
      </c>
      <c r="D40" s="51" t="s">
        <v>129</v>
      </c>
      <c r="E40" s="73" t="str">
        <f t="shared" si="22"/>
        <v/>
      </c>
      <c r="F40" s="73" t="str">
        <f>IF(T14="","",T14)</f>
        <v/>
      </c>
      <c r="G40" s="95"/>
      <c r="H40" s="95"/>
      <c r="I40" s="73" t="str">
        <f t="shared" si="19"/>
        <v/>
      </c>
      <c r="J40" s="73" t="str">
        <f t="shared" si="20"/>
        <v/>
      </c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73" t="str">
        <f t="shared" si="21"/>
        <v/>
      </c>
      <c r="V40" s="74" t="str">
        <f t="shared" si="21"/>
        <v/>
      </c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</row>
    <row r="41" spans="1:43" ht="30" customHeight="1" thickBot="1" x14ac:dyDescent="0.35">
      <c r="A41" s="59"/>
      <c r="B41" s="96" t="s">
        <v>122</v>
      </c>
      <c r="C41" s="200" t="s">
        <v>99</v>
      </c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190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</row>
    <row r="42" spans="1:43" ht="15.75" customHeight="1" thickBot="1" x14ac:dyDescent="0.35">
      <c r="A42" s="59"/>
      <c r="B42" s="98"/>
      <c r="C42" s="99"/>
      <c r="D42" s="99"/>
      <c r="E42" s="99"/>
      <c r="F42" s="99"/>
      <c r="G42" s="99"/>
      <c r="H42" s="99"/>
      <c r="I42" s="9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</row>
    <row r="43" spans="1:43" ht="19.5" customHeight="1" thickBot="1" x14ac:dyDescent="0.35">
      <c r="A43" s="59"/>
      <c r="B43" s="104"/>
      <c r="C43" s="168" t="s">
        <v>123</v>
      </c>
      <c r="D43" s="179"/>
      <c r="E43" s="169"/>
      <c r="F43" s="105"/>
      <c r="G43" s="105"/>
      <c r="H43" s="105"/>
      <c r="I43" s="10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</row>
    <row r="44" spans="1:43" ht="15.75" customHeight="1" x14ac:dyDescent="0.3">
      <c r="A44" s="59"/>
      <c r="B44" s="59"/>
      <c r="C44" s="106">
        <v>1</v>
      </c>
      <c r="D44" s="202"/>
      <c r="E44" s="171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</row>
    <row r="45" spans="1:43" ht="15.75" customHeight="1" x14ac:dyDescent="0.3">
      <c r="A45" s="59"/>
      <c r="B45" s="59"/>
      <c r="C45" s="107">
        <v>2</v>
      </c>
      <c r="D45" s="202"/>
      <c r="E45" s="171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</row>
    <row r="46" spans="1:43" ht="15.75" customHeight="1" x14ac:dyDescent="0.3">
      <c r="A46" s="59"/>
      <c r="B46" s="59"/>
      <c r="C46" s="107">
        <v>3</v>
      </c>
      <c r="D46" s="202"/>
      <c r="E46" s="171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</row>
    <row r="47" spans="1:43" ht="15.75" customHeight="1" x14ac:dyDescent="0.3">
      <c r="A47" s="59"/>
      <c r="B47" s="59"/>
      <c r="C47" s="107">
        <v>4</v>
      </c>
      <c r="D47" s="202"/>
      <c r="E47" s="171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</row>
    <row r="48" spans="1:43" ht="15.75" customHeight="1" x14ac:dyDescent="0.3">
      <c r="A48" s="59"/>
      <c r="B48" s="59"/>
      <c r="C48" s="107">
        <v>5</v>
      </c>
      <c r="D48" s="202"/>
      <c r="E48" s="171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</row>
    <row r="49" spans="1:43" ht="15.75" customHeight="1" thickBot="1" x14ac:dyDescent="0.35">
      <c r="A49" s="59"/>
      <c r="B49" s="59"/>
      <c r="C49" s="81">
        <v>6</v>
      </c>
      <c r="D49" s="198"/>
      <c r="E49" s="190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</row>
    <row r="50" spans="1:43" ht="15.7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</row>
    <row r="51" spans="1:43" ht="15.75" customHeight="1" x14ac:dyDescent="0.3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</row>
    <row r="52" spans="1:43" ht="15.75" customHeight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</row>
    <row r="53" spans="1:43" ht="15.75" customHeight="1" x14ac:dyDescent="0.3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</row>
    <row r="54" spans="1:43" ht="15.75" customHeight="1" x14ac:dyDescent="0.3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</row>
    <row r="55" spans="1:43" ht="15.75" customHeight="1" x14ac:dyDescent="0.3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</row>
    <row r="56" spans="1:43" ht="15.75" customHeight="1" x14ac:dyDescent="0.3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</row>
    <row r="57" spans="1:43" ht="15.75" customHeight="1" x14ac:dyDescent="0.3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</row>
    <row r="58" spans="1:43" ht="15.75" customHeight="1" x14ac:dyDescent="0.3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</row>
    <row r="59" spans="1:43" ht="15.75" customHeight="1" x14ac:dyDescent="0.3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</row>
    <row r="60" spans="1:43" ht="15.75" customHeight="1" x14ac:dyDescent="0.3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</row>
    <row r="61" spans="1:43" ht="15.75" customHeight="1" x14ac:dyDescent="0.3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</row>
    <row r="62" spans="1:43" ht="15.75" customHeight="1" x14ac:dyDescent="0.3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</row>
    <row r="63" spans="1:43" ht="15.75" customHeight="1" x14ac:dyDescent="0.3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</row>
    <row r="64" spans="1:43" ht="15.75" customHeight="1" x14ac:dyDescent="0.3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</row>
    <row r="65" spans="1:43" ht="15.75" customHeight="1" x14ac:dyDescent="0.3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</row>
    <row r="66" spans="1:43" ht="15.75" customHeight="1" x14ac:dyDescent="0.3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</row>
    <row r="67" spans="1:43" ht="15.75" customHeight="1" x14ac:dyDescent="0.3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</row>
    <row r="68" spans="1:43" ht="15.75" customHeight="1" x14ac:dyDescent="0.3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</row>
    <row r="69" spans="1:43" ht="15.75" customHeight="1" x14ac:dyDescent="0.3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</row>
    <row r="70" spans="1:43" ht="15.75" customHeight="1" x14ac:dyDescent="0.3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</row>
    <row r="71" spans="1:43" ht="15.75" customHeight="1" x14ac:dyDescent="0.3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</row>
    <row r="72" spans="1:43" ht="15.75" customHeight="1" x14ac:dyDescent="0.3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</row>
    <row r="73" spans="1:43" ht="15.75" customHeight="1" x14ac:dyDescent="0.3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</row>
    <row r="74" spans="1:43" ht="15.75" customHeight="1" x14ac:dyDescent="0.3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</row>
    <row r="75" spans="1:43" ht="15.75" customHeight="1" x14ac:dyDescent="0.3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</row>
    <row r="76" spans="1:43" ht="15.75" customHeight="1" x14ac:dyDescent="0.3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</row>
    <row r="77" spans="1:43" ht="15.75" customHeight="1" x14ac:dyDescent="0.3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</row>
    <row r="78" spans="1:43" ht="15.75" customHeight="1" x14ac:dyDescent="0.3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</row>
    <row r="79" spans="1:43" ht="15.75" customHeight="1" x14ac:dyDescent="0.3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</row>
    <row r="80" spans="1:43" ht="15.75" customHeight="1" x14ac:dyDescent="0.3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</row>
    <row r="81" spans="1:43" ht="15.75" customHeight="1" x14ac:dyDescent="0.3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</row>
    <row r="82" spans="1:43" ht="15.75" customHeight="1" x14ac:dyDescent="0.3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</row>
    <row r="83" spans="1:43" ht="15.75" customHeight="1" x14ac:dyDescent="0.3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</row>
    <row r="84" spans="1:43" ht="15.75" customHeight="1" x14ac:dyDescent="0.3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</row>
    <row r="85" spans="1:43" ht="15.75" customHeight="1" x14ac:dyDescent="0.3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</row>
    <row r="86" spans="1:43" ht="15.75" customHeight="1" x14ac:dyDescent="0.3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</row>
    <row r="87" spans="1:43" ht="15.75" customHeight="1" x14ac:dyDescent="0.3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</row>
    <row r="88" spans="1:43" ht="15.75" customHeight="1" x14ac:dyDescent="0.3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</row>
    <row r="89" spans="1:43" ht="15.75" customHeight="1" x14ac:dyDescent="0.3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</row>
    <row r="90" spans="1:43" ht="15.75" customHeight="1" x14ac:dyDescent="0.3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</row>
    <row r="91" spans="1:43" ht="15.75" customHeight="1" x14ac:dyDescent="0.3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</row>
    <row r="92" spans="1:43" ht="15.75" customHeight="1" x14ac:dyDescent="0.3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</row>
    <row r="93" spans="1:43" ht="15.75" customHeight="1" x14ac:dyDescent="0.3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</row>
    <row r="94" spans="1:43" ht="15.75" customHeight="1" x14ac:dyDescent="0.3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</row>
    <row r="95" spans="1:43" ht="15.75" customHeight="1" x14ac:dyDescent="0.3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</row>
    <row r="96" spans="1:43" ht="15.75" customHeight="1" x14ac:dyDescent="0.3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</row>
    <row r="97" spans="1:43" ht="15.75" customHeight="1" x14ac:dyDescent="0.3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</row>
    <row r="98" spans="1:43" ht="15.75" customHeight="1" x14ac:dyDescent="0.3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</row>
    <row r="99" spans="1:43" ht="15.75" customHeight="1" x14ac:dyDescent="0.3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</row>
    <row r="100" spans="1:43" ht="15.75" customHeight="1" x14ac:dyDescent="0.3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</row>
    <row r="101" spans="1:43" ht="15.75" customHeight="1" x14ac:dyDescent="0.3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</row>
    <row r="102" spans="1:43" ht="15.75" customHeight="1" x14ac:dyDescent="0.3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</row>
    <row r="103" spans="1:43" ht="15.75" customHeight="1" x14ac:dyDescent="0.3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</row>
    <row r="104" spans="1:43" ht="15.75" customHeight="1" x14ac:dyDescent="0.3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</row>
    <row r="105" spans="1:43" ht="15.75" customHeight="1" x14ac:dyDescent="0.3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</row>
    <row r="106" spans="1:43" ht="15.75" customHeight="1" x14ac:dyDescent="0.3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</row>
    <row r="107" spans="1:43" ht="15.75" customHeight="1" x14ac:dyDescent="0.3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</row>
    <row r="108" spans="1:43" ht="15.75" customHeight="1" x14ac:dyDescent="0.3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</row>
    <row r="109" spans="1:43" ht="15.75" customHeight="1" x14ac:dyDescent="0.3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</row>
    <row r="110" spans="1:43" ht="15.75" customHeight="1" x14ac:dyDescent="0.3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</row>
    <row r="111" spans="1:43" ht="15.75" customHeight="1" x14ac:dyDescent="0.3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</row>
    <row r="112" spans="1:43" ht="15.75" customHeight="1" x14ac:dyDescent="0.3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</row>
    <row r="113" spans="1:43" ht="15.75" customHeight="1" x14ac:dyDescent="0.3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</row>
    <row r="114" spans="1:43" ht="15.75" customHeight="1" x14ac:dyDescent="0.3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</row>
    <row r="115" spans="1:43" ht="15.75" customHeight="1" x14ac:dyDescent="0.3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</row>
    <row r="116" spans="1:43" ht="15.75" customHeight="1" x14ac:dyDescent="0.3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</row>
    <row r="117" spans="1:43" ht="15.75" customHeight="1" x14ac:dyDescent="0.3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</row>
    <row r="118" spans="1:43" ht="15.75" customHeight="1" x14ac:dyDescent="0.3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</row>
    <row r="119" spans="1:43" ht="15.75" customHeight="1" x14ac:dyDescent="0.3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</row>
    <row r="120" spans="1:43" ht="15.75" customHeight="1" x14ac:dyDescent="0.3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</row>
    <row r="121" spans="1:43" ht="15.75" customHeight="1" x14ac:dyDescent="0.3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</row>
    <row r="122" spans="1:43" ht="15.75" customHeight="1" x14ac:dyDescent="0.3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</row>
    <row r="123" spans="1:43" ht="15.75" customHeight="1" x14ac:dyDescent="0.3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</row>
    <row r="124" spans="1:43" ht="15.75" customHeight="1" x14ac:dyDescent="0.3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</row>
    <row r="125" spans="1:43" ht="15.75" customHeight="1" x14ac:dyDescent="0.3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</row>
    <row r="126" spans="1:43" ht="15.75" customHeight="1" x14ac:dyDescent="0.3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</row>
    <row r="127" spans="1:43" ht="15.75" customHeight="1" x14ac:dyDescent="0.3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</row>
    <row r="128" spans="1:43" ht="15.75" customHeight="1" x14ac:dyDescent="0.3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</row>
    <row r="129" spans="1:43" ht="15.75" customHeight="1" x14ac:dyDescent="0.3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</row>
    <row r="130" spans="1:43" ht="15.75" customHeight="1" x14ac:dyDescent="0.3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</row>
    <row r="131" spans="1:43" ht="15.75" customHeight="1" x14ac:dyDescent="0.3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</row>
    <row r="132" spans="1:43" ht="15.75" customHeight="1" x14ac:dyDescent="0.3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</row>
    <row r="133" spans="1:43" ht="15.75" customHeight="1" x14ac:dyDescent="0.3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</row>
    <row r="134" spans="1:43" ht="15.75" customHeight="1" x14ac:dyDescent="0.3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</row>
    <row r="135" spans="1:43" ht="15.75" customHeight="1" x14ac:dyDescent="0.3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</row>
    <row r="136" spans="1:43" ht="15.75" customHeight="1" x14ac:dyDescent="0.3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</row>
    <row r="137" spans="1:43" ht="15.75" customHeight="1" x14ac:dyDescent="0.3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</row>
    <row r="138" spans="1:43" ht="15.75" customHeight="1" x14ac:dyDescent="0.3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</row>
    <row r="139" spans="1:43" ht="15.75" customHeight="1" x14ac:dyDescent="0.3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</row>
    <row r="140" spans="1:43" ht="15.75" customHeight="1" x14ac:dyDescent="0.3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</row>
    <row r="141" spans="1:43" ht="15.75" customHeight="1" x14ac:dyDescent="0.3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</row>
    <row r="142" spans="1:43" ht="15.75" customHeight="1" x14ac:dyDescent="0.3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</row>
    <row r="143" spans="1:43" ht="15.75" customHeight="1" x14ac:dyDescent="0.3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</row>
    <row r="144" spans="1:43" ht="15.75" customHeight="1" x14ac:dyDescent="0.3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</row>
    <row r="145" spans="1:43" ht="15.75" customHeight="1" x14ac:dyDescent="0.3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</row>
    <row r="146" spans="1:43" ht="15.75" customHeight="1" x14ac:dyDescent="0.3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</row>
    <row r="147" spans="1:43" ht="15.75" customHeight="1" x14ac:dyDescent="0.3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</row>
    <row r="148" spans="1:43" ht="15.75" customHeight="1" x14ac:dyDescent="0.3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</row>
    <row r="149" spans="1:43" ht="15.75" customHeight="1" x14ac:dyDescent="0.3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</row>
    <row r="150" spans="1:43" ht="15.75" customHeight="1" x14ac:dyDescent="0.3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</row>
    <row r="151" spans="1:43" ht="15.75" customHeight="1" x14ac:dyDescent="0.3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</row>
    <row r="152" spans="1:43" ht="15.75" customHeight="1" x14ac:dyDescent="0.3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</row>
    <row r="153" spans="1:43" ht="15.75" customHeight="1" x14ac:dyDescent="0.3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</row>
    <row r="154" spans="1:43" ht="15.75" customHeight="1" x14ac:dyDescent="0.3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</row>
    <row r="155" spans="1:43" ht="15.75" customHeight="1" x14ac:dyDescent="0.3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</row>
    <row r="156" spans="1:43" ht="15.75" customHeight="1" x14ac:dyDescent="0.3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</row>
    <row r="157" spans="1:43" ht="15.75" customHeight="1" x14ac:dyDescent="0.3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</row>
    <row r="158" spans="1:43" ht="15.75" customHeight="1" x14ac:dyDescent="0.3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</row>
    <row r="159" spans="1:43" ht="15.75" customHeight="1" x14ac:dyDescent="0.3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</row>
    <row r="160" spans="1:43" ht="15.75" customHeight="1" x14ac:dyDescent="0.3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</row>
    <row r="161" spans="1:43" ht="15.75" customHeight="1" x14ac:dyDescent="0.3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</row>
    <row r="162" spans="1:43" ht="15.75" customHeight="1" x14ac:dyDescent="0.3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</row>
    <row r="163" spans="1:43" ht="15.75" customHeight="1" x14ac:dyDescent="0.3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</row>
    <row r="164" spans="1:43" ht="15.75" customHeight="1" x14ac:dyDescent="0.3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</row>
    <row r="165" spans="1:43" ht="15.75" customHeight="1" x14ac:dyDescent="0.3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</row>
    <row r="166" spans="1:43" ht="15.75" customHeight="1" x14ac:dyDescent="0.3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</row>
    <row r="167" spans="1:43" ht="15.75" customHeight="1" x14ac:dyDescent="0.3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</row>
    <row r="168" spans="1:43" ht="15.75" customHeight="1" x14ac:dyDescent="0.3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</row>
    <row r="169" spans="1:43" ht="15.75" customHeight="1" x14ac:dyDescent="0.3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</row>
    <row r="170" spans="1:43" ht="15.75" customHeight="1" x14ac:dyDescent="0.3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</row>
    <row r="171" spans="1:43" ht="15.75" customHeight="1" x14ac:dyDescent="0.3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</row>
    <row r="172" spans="1:43" ht="15.75" customHeight="1" x14ac:dyDescent="0.3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</row>
    <row r="173" spans="1:43" ht="15.75" customHeight="1" x14ac:dyDescent="0.3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</row>
    <row r="174" spans="1:43" ht="15.75" customHeight="1" x14ac:dyDescent="0.3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</row>
    <row r="175" spans="1:43" ht="15.75" customHeight="1" x14ac:dyDescent="0.3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</row>
    <row r="176" spans="1:43" ht="15.75" customHeight="1" x14ac:dyDescent="0.3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</row>
    <row r="177" spans="1:43" ht="15.75" customHeight="1" x14ac:dyDescent="0.3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</row>
    <row r="178" spans="1:43" ht="15.75" customHeight="1" x14ac:dyDescent="0.3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</row>
    <row r="179" spans="1:43" ht="15.75" customHeight="1" x14ac:dyDescent="0.3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</row>
    <row r="180" spans="1:43" ht="15.75" customHeight="1" x14ac:dyDescent="0.3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</row>
    <row r="181" spans="1:43" ht="15.75" customHeight="1" x14ac:dyDescent="0.3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</row>
    <row r="182" spans="1:43" ht="15.75" customHeight="1" x14ac:dyDescent="0.3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</row>
    <row r="183" spans="1:43" ht="15.75" customHeight="1" x14ac:dyDescent="0.3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</row>
    <row r="184" spans="1:43" ht="15.75" customHeight="1" x14ac:dyDescent="0.3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</row>
    <row r="185" spans="1:43" ht="15.75" customHeight="1" x14ac:dyDescent="0.3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</row>
    <row r="186" spans="1:43" ht="15.75" customHeight="1" x14ac:dyDescent="0.3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</row>
    <row r="187" spans="1:43" ht="15.75" customHeight="1" x14ac:dyDescent="0.3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</row>
    <row r="188" spans="1:43" ht="15.75" customHeight="1" x14ac:dyDescent="0.3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</row>
    <row r="189" spans="1:43" ht="15.75" customHeight="1" x14ac:dyDescent="0.3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</row>
    <row r="190" spans="1:43" ht="15.75" customHeight="1" x14ac:dyDescent="0.3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</row>
    <row r="191" spans="1:43" ht="15.75" customHeight="1" x14ac:dyDescent="0.3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</row>
    <row r="192" spans="1:43" ht="15.75" customHeight="1" x14ac:dyDescent="0.3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</row>
    <row r="193" spans="1:43" ht="15.75" customHeight="1" x14ac:dyDescent="0.3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</row>
    <row r="194" spans="1:43" ht="15.75" customHeight="1" x14ac:dyDescent="0.3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</row>
    <row r="195" spans="1:43" ht="15.75" customHeight="1" x14ac:dyDescent="0.3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</row>
    <row r="196" spans="1:43" ht="15.75" customHeight="1" x14ac:dyDescent="0.3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</row>
    <row r="197" spans="1:43" ht="15.75" customHeight="1" x14ac:dyDescent="0.3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</row>
    <row r="198" spans="1:43" ht="15.75" customHeight="1" x14ac:dyDescent="0.3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</row>
    <row r="199" spans="1:43" ht="15.75" customHeight="1" x14ac:dyDescent="0.3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</row>
    <row r="200" spans="1:43" ht="15.75" customHeight="1" x14ac:dyDescent="0.3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</row>
    <row r="201" spans="1:43" ht="15.75" customHeight="1" x14ac:dyDescent="0.3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</row>
    <row r="202" spans="1:43" ht="15.75" customHeight="1" x14ac:dyDescent="0.3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</row>
    <row r="203" spans="1:43" ht="15.75" customHeight="1" x14ac:dyDescent="0.3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</row>
    <row r="204" spans="1:43" ht="15.75" customHeight="1" x14ac:dyDescent="0.3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</row>
    <row r="205" spans="1:43" ht="15.75" customHeight="1" x14ac:dyDescent="0.3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</row>
    <row r="206" spans="1:43" ht="15.75" customHeight="1" x14ac:dyDescent="0.3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</row>
    <row r="207" spans="1:43" ht="15.75" customHeight="1" x14ac:dyDescent="0.3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</row>
    <row r="208" spans="1:43" ht="15.75" customHeight="1" x14ac:dyDescent="0.3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</row>
    <row r="209" spans="1:43" ht="15.75" customHeight="1" x14ac:dyDescent="0.3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</row>
    <row r="210" spans="1:43" ht="15.75" customHeight="1" x14ac:dyDescent="0.3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</row>
    <row r="211" spans="1:43" ht="15.75" customHeight="1" x14ac:dyDescent="0.3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</row>
    <row r="212" spans="1:43" ht="15.75" customHeight="1" x14ac:dyDescent="0.3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</row>
    <row r="213" spans="1:43" ht="15.75" customHeight="1" x14ac:dyDescent="0.3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</row>
    <row r="214" spans="1:43" ht="15.75" customHeight="1" x14ac:dyDescent="0.3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</row>
    <row r="215" spans="1:43" ht="15.75" customHeight="1" x14ac:dyDescent="0.3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</row>
    <row r="216" spans="1:43" ht="15.75" customHeight="1" x14ac:dyDescent="0.3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</row>
    <row r="217" spans="1:43" ht="15.75" customHeight="1" x14ac:dyDescent="0.3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</row>
    <row r="218" spans="1:43" ht="15.75" customHeight="1" x14ac:dyDescent="0.3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</row>
    <row r="219" spans="1:43" ht="15.75" customHeight="1" x14ac:dyDescent="0.3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</row>
    <row r="220" spans="1:43" ht="15.75" customHeight="1" x14ac:dyDescent="0.3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</row>
    <row r="221" spans="1:43" ht="15.75" customHeight="1" x14ac:dyDescent="0.3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</row>
    <row r="222" spans="1:43" ht="15.75" customHeight="1" x14ac:dyDescent="0.3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</row>
    <row r="223" spans="1:43" ht="15.75" customHeight="1" x14ac:dyDescent="0.3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</row>
    <row r="224" spans="1:43" ht="15.75" customHeight="1" x14ac:dyDescent="0.3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</row>
    <row r="225" spans="1:43" ht="15.75" customHeight="1" x14ac:dyDescent="0.3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</row>
    <row r="226" spans="1:43" ht="15.75" customHeight="1" x14ac:dyDescent="0.3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</row>
    <row r="227" spans="1:43" ht="15.75" customHeight="1" x14ac:dyDescent="0.3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</row>
    <row r="228" spans="1:43" ht="15.75" customHeight="1" x14ac:dyDescent="0.3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</row>
    <row r="229" spans="1:43" ht="15.75" customHeight="1" x14ac:dyDescent="0.3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</row>
    <row r="230" spans="1:43" ht="15.75" customHeight="1" x14ac:dyDescent="0.3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</row>
    <row r="231" spans="1:43" ht="15.75" customHeight="1" x14ac:dyDescent="0.3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</row>
    <row r="232" spans="1:43" ht="15.75" customHeight="1" x14ac:dyDescent="0.3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</row>
    <row r="233" spans="1:43" ht="15.75" customHeight="1" x14ac:dyDescent="0.3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</row>
    <row r="234" spans="1:43" ht="15.75" customHeight="1" x14ac:dyDescent="0.3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</row>
    <row r="235" spans="1:43" ht="15.75" customHeight="1" x14ac:dyDescent="0.3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</row>
    <row r="236" spans="1:43" ht="15.75" customHeight="1" x14ac:dyDescent="0.3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</row>
    <row r="237" spans="1:43" ht="15.75" customHeight="1" x14ac:dyDescent="0.3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</row>
    <row r="238" spans="1:43" ht="15.75" customHeight="1" x14ac:dyDescent="0.3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</row>
    <row r="239" spans="1:43" ht="15.75" customHeight="1" x14ac:dyDescent="0.3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</row>
    <row r="240" spans="1:43" ht="15.75" customHeight="1" x14ac:dyDescent="0.3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</row>
    <row r="241" spans="1:43" ht="15.75" customHeight="1" x14ac:dyDescent="0.3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</row>
    <row r="242" spans="1:43" ht="15.75" customHeight="1" x14ac:dyDescent="0.3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</row>
    <row r="243" spans="1:43" ht="15.75" customHeight="1" x14ac:dyDescent="0.3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</row>
    <row r="244" spans="1:43" ht="15.75" customHeight="1" x14ac:dyDescent="0.3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</row>
    <row r="245" spans="1:43" ht="15.75" customHeight="1" x14ac:dyDescent="0.3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</row>
    <row r="246" spans="1:43" ht="15.75" customHeight="1" x14ac:dyDescent="0.3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</row>
    <row r="247" spans="1:43" ht="15.75" customHeight="1" x14ac:dyDescent="0.3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</row>
    <row r="248" spans="1:43" ht="15.75" customHeight="1" x14ac:dyDescent="0.3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</row>
    <row r="249" spans="1:43" ht="15.75" customHeight="1" x14ac:dyDescent="0.3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</row>
    <row r="250" spans="1:43" ht="15.75" customHeight="1" x14ac:dyDescent="0.3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</row>
    <row r="251" spans="1:43" ht="15.75" customHeight="1" x14ac:dyDescent="0.3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</row>
    <row r="252" spans="1:43" ht="15.75" customHeight="1" x14ac:dyDescent="0.3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</row>
    <row r="253" spans="1:43" ht="15.75" customHeight="1" x14ac:dyDescent="0.3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</row>
    <row r="254" spans="1:43" ht="15.75" customHeight="1" x14ac:dyDescent="0.3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</row>
    <row r="255" spans="1:43" ht="15.75" customHeight="1" x14ac:dyDescent="0.3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</row>
    <row r="256" spans="1:43" ht="15.75" customHeight="1" x14ac:dyDescent="0.3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</row>
    <row r="257" spans="1:43" ht="15.75" customHeight="1" x14ac:dyDescent="0.3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</row>
    <row r="258" spans="1:43" ht="15.75" customHeight="1" x14ac:dyDescent="0.3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</row>
    <row r="259" spans="1:43" ht="15.75" customHeight="1" x14ac:dyDescent="0.3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</row>
    <row r="260" spans="1:43" ht="15.75" customHeight="1" x14ac:dyDescent="0.3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</row>
    <row r="261" spans="1:43" ht="15.75" customHeight="1" x14ac:dyDescent="0.3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</row>
    <row r="262" spans="1:43" ht="15.75" customHeight="1" x14ac:dyDescent="0.3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</row>
    <row r="263" spans="1:43" ht="15.75" customHeight="1" x14ac:dyDescent="0.3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</row>
    <row r="264" spans="1:43" ht="15.75" customHeight="1" x14ac:dyDescent="0.3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</row>
    <row r="265" spans="1:43" ht="15.75" customHeight="1" x14ac:dyDescent="0.3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</row>
    <row r="266" spans="1:43" ht="15.75" customHeight="1" x14ac:dyDescent="0.3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</row>
    <row r="267" spans="1:43" ht="15.75" customHeight="1" x14ac:dyDescent="0.3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</row>
    <row r="268" spans="1:43" ht="15.75" customHeight="1" x14ac:dyDescent="0.3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</row>
    <row r="269" spans="1:43" ht="15.75" customHeight="1" x14ac:dyDescent="0.3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</row>
    <row r="270" spans="1:43" ht="15.75" customHeight="1" x14ac:dyDescent="0.3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</row>
    <row r="271" spans="1:43" ht="15.75" customHeight="1" x14ac:dyDescent="0.3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</row>
    <row r="272" spans="1:43" ht="15.75" customHeight="1" x14ac:dyDescent="0.3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</row>
    <row r="273" spans="1:43" ht="15.75" customHeight="1" x14ac:dyDescent="0.3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</row>
    <row r="274" spans="1:43" ht="15.75" customHeight="1" x14ac:dyDescent="0.3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</row>
    <row r="275" spans="1:43" ht="15.75" customHeight="1" x14ac:dyDescent="0.3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</row>
    <row r="276" spans="1:43" ht="15.75" customHeight="1" x14ac:dyDescent="0.3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</row>
    <row r="277" spans="1:43" ht="15.75" customHeight="1" x14ac:dyDescent="0.3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</row>
    <row r="278" spans="1:43" ht="15.75" customHeight="1" x14ac:dyDescent="0.3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</row>
    <row r="279" spans="1:43" ht="15.75" customHeight="1" x14ac:dyDescent="0.3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</row>
    <row r="280" spans="1:43" ht="15.75" customHeight="1" x14ac:dyDescent="0.3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</row>
    <row r="281" spans="1:43" ht="15.75" customHeight="1" x14ac:dyDescent="0.3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</row>
    <row r="282" spans="1:43" ht="15.75" customHeight="1" x14ac:dyDescent="0.3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</row>
    <row r="283" spans="1:43" ht="15.75" customHeight="1" x14ac:dyDescent="0.3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</row>
    <row r="284" spans="1:43" ht="15.75" customHeight="1" x14ac:dyDescent="0.3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</row>
    <row r="285" spans="1:43" ht="15.75" customHeight="1" x14ac:dyDescent="0.3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</row>
    <row r="286" spans="1:43" ht="15.75" customHeight="1" x14ac:dyDescent="0.3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</row>
    <row r="287" spans="1:43" ht="15.75" customHeight="1" x14ac:dyDescent="0.3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</row>
    <row r="288" spans="1:43" ht="15.75" customHeight="1" x14ac:dyDescent="0.3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</row>
    <row r="289" spans="1:43" ht="15.75" customHeight="1" x14ac:dyDescent="0.3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</row>
    <row r="290" spans="1:43" ht="15.75" customHeight="1" x14ac:dyDescent="0.3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</row>
    <row r="291" spans="1:43" ht="15.75" customHeight="1" x14ac:dyDescent="0.3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</row>
    <row r="292" spans="1:43" ht="15.75" customHeight="1" x14ac:dyDescent="0.3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</row>
    <row r="293" spans="1:43" ht="15.75" customHeight="1" x14ac:dyDescent="0.3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</row>
    <row r="294" spans="1:43" ht="15.75" customHeight="1" x14ac:dyDescent="0.3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</row>
    <row r="295" spans="1:43" ht="15.75" customHeight="1" x14ac:dyDescent="0.3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</row>
    <row r="296" spans="1:43" ht="15.75" customHeight="1" x14ac:dyDescent="0.3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</row>
    <row r="297" spans="1:43" ht="15.75" customHeight="1" x14ac:dyDescent="0.3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</row>
    <row r="298" spans="1:43" ht="15.75" customHeight="1" x14ac:dyDescent="0.3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</row>
    <row r="299" spans="1:43" ht="15.75" customHeight="1" x14ac:dyDescent="0.3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</row>
    <row r="300" spans="1:43" ht="15.75" customHeight="1" x14ac:dyDescent="0.3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</row>
    <row r="301" spans="1:43" ht="15.75" customHeight="1" x14ac:dyDescent="0.3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</row>
    <row r="302" spans="1:43" ht="15.75" customHeight="1" x14ac:dyDescent="0.3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</row>
    <row r="303" spans="1:43" ht="15.75" customHeight="1" x14ac:dyDescent="0.3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</row>
    <row r="304" spans="1:43" ht="15.75" customHeight="1" x14ac:dyDescent="0.3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</row>
    <row r="305" spans="1:43" ht="15.75" customHeight="1" x14ac:dyDescent="0.3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</row>
    <row r="306" spans="1:43" ht="15.75" customHeight="1" x14ac:dyDescent="0.3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</row>
    <row r="307" spans="1:43" ht="15.75" customHeight="1" x14ac:dyDescent="0.3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</row>
    <row r="308" spans="1:43" ht="15.75" customHeight="1" x14ac:dyDescent="0.3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</row>
    <row r="309" spans="1:43" ht="15.75" customHeight="1" x14ac:dyDescent="0.3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</row>
    <row r="310" spans="1:43" ht="15.75" customHeight="1" x14ac:dyDescent="0.3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</row>
    <row r="311" spans="1:43" ht="15.75" customHeight="1" x14ac:dyDescent="0.3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</row>
    <row r="312" spans="1:43" ht="15.75" customHeight="1" x14ac:dyDescent="0.3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</row>
    <row r="313" spans="1:43" ht="15.75" customHeight="1" x14ac:dyDescent="0.3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</row>
    <row r="314" spans="1:43" ht="15.75" customHeight="1" x14ac:dyDescent="0.3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</row>
    <row r="315" spans="1:43" ht="15.75" customHeight="1" x14ac:dyDescent="0.3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</row>
    <row r="316" spans="1:43" ht="15.75" customHeight="1" x14ac:dyDescent="0.3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</row>
    <row r="317" spans="1:43" ht="15.75" customHeight="1" x14ac:dyDescent="0.3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</row>
    <row r="318" spans="1:43" ht="15.75" customHeight="1" x14ac:dyDescent="0.3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</row>
    <row r="319" spans="1:43" ht="15.75" customHeight="1" x14ac:dyDescent="0.3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</row>
    <row r="320" spans="1:43" ht="15.75" customHeight="1" x14ac:dyDescent="0.3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</row>
    <row r="321" spans="1:43" ht="15.75" customHeight="1" x14ac:dyDescent="0.3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</row>
    <row r="322" spans="1:43" ht="15.75" customHeight="1" x14ac:dyDescent="0.3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</row>
    <row r="323" spans="1:43" ht="15.75" customHeight="1" x14ac:dyDescent="0.3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</row>
    <row r="324" spans="1:43" ht="15.75" customHeight="1" x14ac:dyDescent="0.3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</row>
    <row r="325" spans="1:43" ht="15.75" customHeight="1" x14ac:dyDescent="0.3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</row>
    <row r="326" spans="1:43" ht="15.75" customHeight="1" x14ac:dyDescent="0.3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</row>
    <row r="327" spans="1:43" ht="15.75" customHeight="1" x14ac:dyDescent="0.3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</row>
    <row r="328" spans="1:43" ht="15.75" customHeight="1" x14ac:dyDescent="0.3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</row>
    <row r="329" spans="1:43" ht="15.75" customHeight="1" x14ac:dyDescent="0.3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</row>
    <row r="330" spans="1:43" ht="15.75" customHeight="1" x14ac:dyDescent="0.3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</row>
    <row r="331" spans="1:43" ht="15.75" customHeight="1" x14ac:dyDescent="0.3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</row>
    <row r="332" spans="1:43" ht="15.75" customHeight="1" x14ac:dyDescent="0.3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</row>
    <row r="333" spans="1:43" ht="15.75" customHeight="1" x14ac:dyDescent="0.3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</row>
    <row r="334" spans="1:43" ht="15.75" customHeight="1" x14ac:dyDescent="0.3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</row>
    <row r="335" spans="1:43" ht="15.75" customHeight="1" x14ac:dyDescent="0.3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</row>
    <row r="336" spans="1:43" ht="15.75" customHeight="1" x14ac:dyDescent="0.3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</row>
    <row r="337" spans="1:43" ht="15.75" customHeight="1" x14ac:dyDescent="0.3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</row>
    <row r="338" spans="1:43" ht="15.75" customHeight="1" x14ac:dyDescent="0.3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</row>
    <row r="339" spans="1:43" ht="15.75" customHeight="1" x14ac:dyDescent="0.3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</row>
    <row r="340" spans="1:43" ht="15.75" customHeight="1" x14ac:dyDescent="0.3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</row>
    <row r="341" spans="1:43" ht="15.75" customHeight="1" x14ac:dyDescent="0.3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</row>
    <row r="342" spans="1:43" ht="15.75" customHeight="1" x14ac:dyDescent="0.3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</row>
    <row r="343" spans="1:43" ht="15.75" customHeight="1" x14ac:dyDescent="0.3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</row>
    <row r="344" spans="1:43" ht="15.75" customHeight="1" x14ac:dyDescent="0.3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</row>
    <row r="345" spans="1:43" ht="15.75" customHeight="1" x14ac:dyDescent="0.3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</row>
    <row r="346" spans="1:43" ht="15.75" customHeight="1" x14ac:dyDescent="0.3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</row>
    <row r="347" spans="1:43" ht="15.75" customHeight="1" x14ac:dyDescent="0.3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</row>
    <row r="348" spans="1:43" ht="15.75" customHeight="1" x14ac:dyDescent="0.3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</row>
    <row r="349" spans="1:43" ht="15.75" customHeight="1" x14ac:dyDescent="0.3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</row>
    <row r="350" spans="1:43" ht="15.75" customHeight="1" x14ac:dyDescent="0.3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</row>
    <row r="351" spans="1:43" ht="15.75" customHeight="1" x14ac:dyDescent="0.3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</row>
    <row r="352" spans="1:43" ht="15.75" customHeight="1" x14ac:dyDescent="0.3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</row>
    <row r="353" spans="1:43" ht="15.75" customHeight="1" x14ac:dyDescent="0.3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</row>
    <row r="354" spans="1:43" ht="15.75" customHeight="1" x14ac:dyDescent="0.3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</row>
    <row r="355" spans="1:43" ht="15.75" customHeight="1" x14ac:dyDescent="0.3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</row>
    <row r="356" spans="1:43" ht="15.75" customHeight="1" x14ac:dyDescent="0.3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</row>
    <row r="357" spans="1:43" ht="15.75" customHeight="1" x14ac:dyDescent="0.3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</row>
    <row r="358" spans="1:43" ht="15.75" customHeight="1" x14ac:dyDescent="0.3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</row>
    <row r="359" spans="1:43" ht="15.75" customHeight="1" x14ac:dyDescent="0.3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</row>
    <row r="360" spans="1:43" ht="15.75" customHeight="1" x14ac:dyDescent="0.3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</row>
    <row r="361" spans="1:43" ht="15.75" customHeight="1" x14ac:dyDescent="0.3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</row>
    <row r="362" spans="1:43" ht="15.75" customHeight="1" x14ac:dyDescent="0.3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</row>
    <row r="363" spans="1:43" ht="15.75" customHeight="1" x14ac:dyDescent="0.3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</row>
    <row r="364" spans="1:43" ht="15.75" customHeight="1" x14ac:dyDescent="0.3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</row>
    <row r="365" spans="1:43" ht="15.75" customHeight="1" x14ac:dyDescent="0.3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</row>
    <row r="366" spans="1:43" ht="15.75" customHeight="1" x14ac:dyDescent="0.3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</row>
    <row r="367" spans="1:43" ht="15.75" customHeight="1" x14ac:dyDescent="0.3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</row>
    <row r="368" spans="1:43" ht="15.75" customHeight="1" x14ac:dyDescent="0.3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</row>
    <row r="369" spans="1:43" ht="15.75" customHeight="1" x14ac:dyDescent="0.3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</row>
    <row r="370" spans="1:43" ht="15.75" customHeight="1" x14ac:dyDescent="0.3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</row>
    <row r="371" spans="1:43" ht="15.75" customHeight="1" x14ac:dyDescent="0.3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</row>
    <row r="372" spans="1:43" ht="15.75" customHeight="1" x14ac:dyDescent="0.3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</row>
    <row r="373" spans="1:43" ht="15.75" customHeight="1" x14ac:dyDescent="0.3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</row>
    <row r="374" spans="1:43" ht="15.75" customHeight="1" x14ac:dyDescent="0.3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</row>
    <row r="375" spans="1:43" ht="15.75" customHeight="1" x14ac:dyDescent="0.3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</row>
    <row r="376" spans="1:43" ht="15.75" customHeight="1" x14ac:dyDescent="0.3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</row>
    <row r="377" spans="1:43" ht="15.75" customHeight="1" x14ac:dyDescent="0.3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</row>
    <row r="378" spans="1:43" ht="15.75" customHeight="1" x14ac:dyDescent="0.3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</row>
    <row r="379" spans="1:43" ht="15.75" customHeight="1" x14ac:dyDescent="0.3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</row>
    <row r="380" spans="1:43" ht="15.75" customHeight="1" x14ac:dyDescent="0.3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</row>
    <row r="381" spans="1:43" ht="15.75" customHeight="1" x14ac:dyDescent="0.3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</row>
    <row r="382" spans="1:43" ht="15.75" customHeight="1" x14ac:dyDescent="0.3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</row>
    <row r="383" spans="1:43" ht="15.75" customHeight="1" x14ac:dyDescent="0.3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</row>
    <row r="384" spans="1:43" ht="15.75" customHeight="1" x14ac:dyDescent="0.3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</row>
    <row r="385" spans="1:43" ht="15.75" customHeight="1" x14ac:dyDescent="0.3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</row>
    <row r="386" spans="1:43" ht="15.75" customHeight="1" x14ac:dyDescent="0.3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</row>
    <row r="387" spans="1:43" ht="15.75" customHeight="1" x14ac:dyDescent="0.3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</row>
    <row r="388" spans="1:43" ht="15.75" customHeight="1" x14ac:dyDescent="0.3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</row>
    <row r="389" spans="1:43" ht="15.75" customHeight="1" x14ac:dyDescent="0.3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</row>
    <row r="390" spans="1:43" ht="15.75" customHeight="1" x14ac:dyDescent="0.3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</row>
    <row r="391" spans="1:43" ht="15.75" customHeight="1" x14ac:dyDescent="0.3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</row>
    <row r="392" spans="1:43" ht="15.75" customHeight="1" x14ac:dyDescent="0.3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</row>
    <row r="393" spans="1:43" ht="15.75" customHeight="1" x14ac:dyDescent="0.3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</row>
    <row r="394" spans="1:43" ht="15.75" customHeight="1" x14ac:dyDescent="0.3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</row>
    <row r="395" spans="1:43" ht="15.75" customHeight="1" x14ac:dyDescent="0.3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</row>
    <row r="396" spans="1:43" ht="15.75" customHeight="1" x14ac:dyDescent="0.3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</row>
    <row r="397" spans="1:43" ht="15.75" customHeight="1" x14ac:dyDescent="0.3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</row>
    <row r="398" spans="1:43" ht="15.75" customHeight="1" x14ac:dyDescent="0.3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</row>
    <row r="399" spans="1:43" ht="15.75" customHeight="1" x14ac:dyDescent="0.3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</row>
    <row r="400" spans="1:43" ht="15.75" customHeight="1" x14ac:dyDescent="0.3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</row>
    <row r="401" spans="1:43" ht="15.75" customHeight="1" x14ac:dyDescent="0.3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</row>
    <row r="402" spans="1:43" ht="15.75" customHeight="1" x14ac:dyDescent="0.3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</row>
    <row r="403" spans="1:43" ht="15.75" customHeight="1" x14ac:dyDescent="0.3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</row>
    <row r="404" spans="1:43" ht="15.75" customHeight="1" x14ac:dyDescent="0.3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</row>
    <row r="405" spans="1:43" ht="15.75" customHeight="1" x14ac:dyDescent="0.3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</row>
    <row r="406" spans="1:43" ht="15.75" customHeight="1" x14ac:dyDescent="0.3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</row>
    <row r="407" spans="1:43" ht="15.75" customHeight="1" x14ac:dyDescent="0.3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</row>
    <row r="408" spans="1:43" ht="15.75" customHeight="1" x14ac:dyDescent="0.3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</row>
    <row r="409" spans="1:43" ht="15.75" customHeight="1" x14ac:dyDescent="0.3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</row>
    <row r="410" spans="1:43" ht="15.75" customHeight="1" x14ac:dyDescent="0.3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</row>
    <row r="411" spans="1:43" ht="15.75" customHeight="1" x14ac:dyDescent="0.3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</row>
    <row r="412" spans="1:43" ht="15.75" customHeight="1" x14ac:dyDescent="0.3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</row>
    <row r="413" spans="1:43" ht="15.75" customHeight="1" x14ac:dyDescent="0.3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</row>
    <row r="414" spans="1:43" ht="15.75" customHeight="1" x14ac:dyDescent="0.3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</row>
    <row r="415" spans="1:43" ht="15.75" customHeight="1" x14ac:dyDescent="0.3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</row>
    <row r="416" spans="1:43" ht="15.75" customHeight="1" x14ac:dyDescent="0.3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</row>
    <row r="417" spans="1:43" ht="15.75" customHeight="1" x14ac:dyDescent="0.3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</row>
    <row r="418" spans="1:43" ht="15.75" customHeight="1" x14ac:dyDescent="0.3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</row>
    <row r="419" spans="1:43" ht="15.75" customHeight="1" x14ac:dyDescent="0.3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</row>
    <row r="420" spans="1:43" ht="15.75" customHeight="1" x14ac:dyDescent="0.3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</row>
    <row r="421" spans="1:43" ht="15.75" customHeight="1" x14ac:dyDescent="0.3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</row>
    <row r="422" spans="1:43" ht="15.75" customHeight="1" x14ac:dyDescent="0.3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</row>
    <row r="423" spans="1:43" ht="15.75" customHeight="1" x14ac:dyDescent="0.3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</row>
    <row r="424" spans="1:43" ht="15.75" customHeight="1" x14ac:dyDescent="0.3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</row>
    <row r="425" spans="1:43" ht="15.75" customHeight="1" x14ac:dyDescent="0.3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</row>
    <row r="426" spans="1:43" ht="15.75" customHeight="1" x14ac:dyDescent="0.3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</row>
    <row r="427" spans="1:43" ht="15.75" customHeight="1" x14ac:dyDescent="0.3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</row>
    <row r="428" spans="1:43" ht="15.75" customHeight="1" x14ac:dyDescent="0.3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</row>
    <row r="429" spans="1:43" ht="15.75" customHeight="1" x14ac:dyDescent="0.3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</row>
    <row r="430" spans="1:43" ht="15.75" customHeight="1" x14ac:dyDescent="0.3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</row>
    <row r="431" spans="1:43" ht="15.75" customHeight="1" x14ac:dyDescent="0.3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</row>
    <row r="432" spans="1:43" ht="15.75" customHeight="1" x14ac:dyDescent="0.3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</row>
    <row r="433" spans="1:43" ht="15.75" customHeight="1" x14ac:dyDescent="0.3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</row>
    <row r="434" spans="1:43" ht="15.75" customHeight="1" x14ac:dyDescent="0.3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</row>
    <row r="435" spans="1:43" ht="15.75" customHeight="1" x14ac:dyDescent="0.3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</row>
    <row r="436" spans="1:43" ht="15.75" customHeight="1" x14ac:dyDescent="0.3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</row>
    <row r="437" spans="1:43" ht="15.75" customHeight="1" x14ac:dyDescent="0.3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</row>
    <row r="438" spans="1:43" ht="15.75" customHeight="1" x14ac:dyDescent="0.3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</row>
    <row r="439" spans="1:43" ht="15.75" customHeight="1" x14ac:dyDescent="0.3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</row>
    <row r="440" spans="1:43" ht="15.75" customHeight="1" x14ac:dyDescent="0.3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</row>
    <row r="441" spans="1:43" ht="15.75" customHeight="1" x14ac:dyDescent="0.3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</row>
    <row r="442" spans="1:43" ht="15.75" customHeight="1" x14ac:dyDescent="0.3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</row>
    <row r="443" spans="1:43" ht="15.75" customHeight="1" x14ac:dyDescent="0.3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</row>
    <row r="444" spans="1:43" ht="15.75" customHeight="1" x14ac:dyDescent="0.3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</row>
    <row r="445" spans="1:43" ht="15.75" customHeight="1" x14ac:dyDescent="0.3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</row>
    <row r="446" spans="1:43" ht="15.75" customHeight="1" x14ac:dyDescent="0.3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</row>
    <row r="447" spans="1:43" ht="15.75" customHeight="1" x14ac:dyDescent="0.3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</row>
    <row r="448" spans="1:43" ht="15.75" customHeight="1" x14ac:dyDescent="0.3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</row>
    <row r="449" spans="1:43" ht="15.75" customHeight="1" x14ac:dyDescent="0.3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</row>
    <row r="450" spans="1:43" ht="15.75" customHeight="1" x14ac:dyDescent="0.3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</row>
    <row r="451" spans="1:43" ht="15.75" customHeight="1" x14ac:dyDescent="0.3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</row>
    <row r="452" spans="1:43" ht="15.75" customHeight="1" x14ac:dyDescent="0.3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</row>
    <row r="453" spans="1:43" ht="15.75" customHeight="1" x14ac:dyDescent="0.3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</row>
    <row r="454" spans="1:43" ht="15.75" customHeight="1" x14ac:dyDescent="0.3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</row>
    <row r="455" spans="1:43" ht="15.75" customHeight="1" x14ac:dyDescent="0.3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</row>
    <row r="456" spans="1:43" ht="15.75" customHeight="1" x14ac:dyDescent="0.3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</row>
    <row r="457" spans="1:43" ht="15.75" customHeight="1" x14ac:dyDescent="0.3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</row>
    <row r="458" spans="1:43" ht="15.75" customHeight="1" x14ac:dyDescent="0.3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</row>
    <row r="459" spans="1:43" ht="15.75" customHeight="1" x14ac:dyDescent="0.3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</row>
    <row r="460" spans="1:43" ht="15.75" customHeight="1" x14ac:dyDescent="0.3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</row>
    <row r="461" spans="1:43" ht="15.75" customHeight="1" x14ac:dyDescent="0.3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</row>
    <row r="462" spans="1:43" ht="15.75" customHeight="1" x14ac:dyDescent="0.3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</row>
    <row r="463" spans="1:43" ht="15.75" customHeight="1" x14ac:dyDescent="0.3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</row>
    <row r="464" spans="1:43" ht="15.75" customHeight="1" x14ac:dyDescent="0.3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</row>
    <row r="465" spans="1:43" ht="15.75" customHeight="1" x14ac:dyDescent="0.3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</row>
    <row r="466" spans="1:43" ht="15.75" customHeight="1" x14ac:dyDescent="0.3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</row>
    <row r="467" spans="1:43" ht="15.75" customHeight="1" x14ac:dyDescent="0.3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</row>
    <row r="468" spans="1:43" ht="15.75" customHeight="1" x14ac:dyDescent="0.3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</row>
    <row r="469" spans="1:43" ht="15.75" customHeight="1" x14ac:dyDescent="0.3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</row>
    <row r="470" spans="1:43" ht="15.75" customHeight="1" x14ac:dyDescent="0.3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</row>
    <row r="471" spans="1:43" ht="15.75" customHeight="1" x14ac:dyDescent="0.3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</row>
    <row r="472" spans="1:43" ht="15.75" customHeight="1" x14ac:dyDescent="0.3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</row>
    <row r="473" spans="1:43" ht="15.75" customHeight="1" x14ac:dyDescent="0.3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</row>
    <row r="474" spans="1:43" ht="15.75" customHeight="1" x14ac:dyDescent="0.3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</row>
    <row r="475" spans="1:43" ht="15.75" customHeight="1" x14ac:dyDescent="0.3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</row>
    <row r="476" spans="1:43" ht="15.75" customHeight="1" x14ac:dyDescent="0.3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</row>
    <row r="477" spans="1:43" ht="15.75" customHeight="1" x14ac:dyDescent="0.3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</row>
    <row r="478" spans="1:43" ht="15.75" customHeight="1" x14ac:dyDescent="0.3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</row>
    <row r="479" spans="1:43" ht="15.75" customHeight="1" x14ac:dyDescent="0.3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</row>
    <row r="480" spans="1:43" ht="15.75" customHeight="1" x14ac:dyDescent="0.3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</row>
    <row r="481" spans="1:43" ht="15.75" customHeight="1" x14ac:dyDescent="0.3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</row>
    <row r="482" spans="1:43" ht="15.75" customHeight="1" x14ac:dyDescent="0.3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</row>
    <row r="483" spans="1:43" ht="15.75" customHeight="1" x14ac:dyDescent="0.3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</row>
    <row r="484" spans="1:43" ht="15.75" customHeight="1" x14ac:dyDescent="0.3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</row>
    <row r="485" spans="1:43" ht="15.75" customHeight="1" x14ac:dyDescent="0.3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</row>
    <row r="486" spans="1:43" ht="15.75" customHeight="1" x14ac:dyDescent="0.3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</row>
    <row r="487" spans="1:43" ht="15.75" customHeight="1" x14ac:dyDescent="0.3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</row>
    <row r="488" spans="1:43" ht="15.75" customHeight="1" x14ac:dyDescent="0.3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</row>
    <row r="489" spans="1:43" ht="15.75" customHeight="1" x14ac:dyDescent="0.3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</row>
    <row r="490" spans="1:43" ht="15.75" customHeight="1" x14ac:dyDescent="0.3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</row>
    <row r="491" spans="1:43" ht="15.75" customHeight="1" x14ac:dyDescent="0.3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</row>
    <row r="492" spans="1:43" ht="15.75" customHeight="1" x14ac:dyDescent="0.3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</row>
    <row r="493" spans="1:43" ht="15.75" customHeight="1" x14ac:dyDescent="0.3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</row>
    <row r="494" spans="1:43" ht="15.75" customHeight="1" x14ac:dyDescent="0.3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</row>
    <row r="495" spans="1:43" ht="15.75" customHeight="1" x14ac:dyDescent="0.3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</row>
    <row r="496" spans="1:43" ht="15.75" customHeight="1" x14ac:dyDescent="0.3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</row>
    <row r="497" spans="1:43" ht="15.75" customHeight="1" x14ac:dyDescent="0.3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</row>
    <row r="498" spans="1:43" ht="15.75" customHeight="1" x14ac:dyDescent="0.3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</row>
    <row r="499" spans="1:43" ht="15.75" customHeight="1" x14ac:dyDescent="0.3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</row>
    <row r="500" spans="1:43" ht="15.75" customHeight="1" x14ac:dyDescent="0.3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</row>
    <row r="501" spans="1:43" ht="15.75" customHeight="1" x14ac:dyDescent="0.3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</row>
    <row r="502" spans="1:43" ht="15.75" customHeight="1" x14ac:dyDescent="0.3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</row>
    <row r="503" spans="1:43" ht="15.75" customHeight="1" x14ac:dyDescent="0.3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</row>
    <row r="504" spans="1:43" ht="15.75" customHeight="1" x14ac:dyDescent="0.3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</row>
    <row r="505" spans="1:43" ht="15.75" customHeight="1" x14ac:dyDescent="0.3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</row>
    <row r="506" spans="1:43" ht="15.75" customHeight="1" x14ac:dyDescent="0.3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</row>
    <row r="507" spans="1:43" ht="15.75" customHeight="1" x14ac:dyDescent="0.3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</row>
    <row r="508" spans="1:43" ht="15.75" customHeight="1" x14ac:dyDescent="0.3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</row>
    <row r="509" spans="1:43" ht="15.75" customHeight="1" x14ac:dyDescent="0.3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</row>
    <row r="510" spans="1:43" ht="15.75" customHeight="1" x14ac:dyDescent="0.3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</row>
    <row r="511" spans="1:43" ht="15.75" customHeight="1" x14ac:dyDescent="0.3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</row>
    <row r="512" spans="1:43" ht="15.75" customHeight="1" x14ac:dyDescent="0.3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</row>
    <row r="513" spans="1:43" ht="15.75" customHeight="1" x14ac:dyDescent="0.3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</row>
    <row r="514" spans="1:43" ht="15.75" customHeight="1" x14ac:dyDescent="0.3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</row>
    <row r="515" spans="1:43" ht="15.75" customHeight="1" x14ac:dyDescent="0.3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</row>
    <row r="516" spans="1:43" ht="15.75" customHeight="1" x14ac:dyDescent="0.3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</row>
    <row r="517" spans="1:43" ht="15.75" customHeight="1" x14ac:dyDescent="0.3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</row>
    <row r="518" spans="1:43" ht="15.75" customHeight="1" x14ac:dyDescent="0.3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</row>
    <row r="519" spans="1:43" ht="15.75" customHeight="1" x14ac:dyDescent="0.3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</row>
    <row r="520" spans="1:43" ht="15.75" customHeight="1" x14ac:dyDescent="0.3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</row>
    <row r="521" spans="1:43" ht="15.75" customHeight="1" x14ac:dyDescent="0.3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</row>
    <row r="522" spans="1:43" ht="15.75" customHeight="1" x14ac:dyDescent="0.3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</row>
    <row r="523" spans="1:43" ht="15.75" customHeight="1" x14ac:dyDescent="0.3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</row>
    <row r="524" spans="1:43" ht="15.75" customHeight="1" x14ac:dyDescent="0.3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</row>
    <row r="525" spans="1:43" ht="15.75" customHeight="1" x14ac:dyDescent="0.3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</row>
    <row r="526" spans="1:43" ht="15.75" customHeight="1" x14ac:dyDescent="0.3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</row>
    <row r="527" spans="1:43" ht="15.75" customHeight="1" x14ac:dyDescent="0.3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</row>
    <row r="528" spans="1:43" ht="15.75" customHeight="1" x14ac:dyDescent="0.3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</row>
    <row r="529" spans="1:43" ht="15.75" customHeight="1" x14ac:dyDescent="0.3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</row>
    <row r="530" spans="1:43" ht="15.75" customHeight="1" x14ac:dyDescent="0.3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</row>
    <row r="531" spans="1:43" ht="15.75" customHeight="1" x14ac:dyDescent="0.3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</row>
    <row r="532" spans="1:43" ht="15.75" customHeight="1" x14ac:dyDescent="0.3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</row>
    <row r="533" spans="1:43" ht="15.75" customHeight="1" x14ac:dyDescent="0.3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</row>
    <row r="534" spans="1:43" ht="15.75" customHeight="1" x14ac:dyDescent="0.3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</row>
    <row r="535" spans="1:43" ht="15.75" customHeight="1" x14ac:dyDescent="0.3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</row>
    <row r="536" spans="1:43" ht="15.75" customHeight="1" x14ac:dyDescent="0.3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</row>
    <row r="537" spans="1:43" ht="15.75" customHeight="1" x14ac:dyDescent="0.3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</row>
    <row r="538" spans="1:43" ht="15.75" customHeight="1" x14ac:dyDescent="0.3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</row>
    <row r="539" spans="1:43" ht="15.75" customHeight="1" x14ac:dyDescent="0.3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</row>
    <row r="540" spans="1:43" ht="15.75" customHeight="1" x14ac:dyDescent="0.3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</row>
    <row r="541" spans="1:43" ht="15.75" customHeight="1" x14ac:dyDescent="0.3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</row>
    <row r="542" spans="1:43" ht="15.75" customHeight="1" x14ac:dyDescent="0.3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</row>
    <row r="543" spans="1:43" ht="15.75" customHeight="1" x14ac:dyDescent="0.3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</row>
    <row r="544" spans="1:43" ht="15.75" customHeight="1" x14ac:dyDescent="0.3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</row>
    <row r="545" spans="1:43" ht="15.75" customHeight="1" x14ac:dyDescent="0.3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</row>
    <row r="546" spans="1:43" ht="15.75" customHeight="1" x14ac:dyDescent="0.3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</row>
    <row r="547" spans="1:43" ht="15.75" customHeight="1" x14ac:dyDescent="0.3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</row>
    <row r="548" spans="1:43" ht="15.75" customHeight="1" x14ac:dyDescent="0.3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</row>
    <row r="549" spans="1:43" ht="15.75" customHeight="1" x14ac:dyDescent="0.3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</row>
    <row r="550" spans="1:43" ht="15.75" customHeight="1" x14ac:dyDescent="0.3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</row>
    <row r="551" spans="1:43" ht="15.75" customHeight="1" x14ac:dyDescent="0.3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</row>
    <row r="552" spans="1:43" ht="15.75" customHeight="1" x14ac:dyDescent="0.3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</row>
    <row r="553" spans="1:43" ht="15.75" customHeight="1" x14ac:dyDescent="0.3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</row>
    <row r="554" spans="1:43" ht="15.75" customHeight="1" x14ac:dyDescent="0.3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</row>
    <row r="555" spans="1:43" ht="15.75" customHeight="1" x14ac:dyDescent="0.3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</row>
    <row r="556" spans="1:43" ht="15.75" customHeight="1" x14ac:dyDescent="0.3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</row>
    <row r="557" spans="1:43" ht="15.75" customHeight="1" x14ac:dyDescent="0.3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</row>
    <row r="558" spans="1:43" ht="15.75" customHeight="1" x14ac:dyDescent="0.3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</row>
    <row r="559" spans="1:43" ht="15.75" customHeight="1" x14ac:dyDescent="0.3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</row>
    <row r="560" spans="1:43" ht="15.75" customHeight="1" x14ac:dyDescent="0.3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</row>
    <row r="561" spans="1:43" ht="15.75" customHeight="1" x14ac:dyDescent="0.3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</row>
    <row r="562" spans="1:43" ht="15.75" customHeight="1" x14ac:dyDescent="0.3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</row>
    <row r="563" spans="1:43" ht="15.75" customHeight="1" x14ac:dyDescent="0.3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</row>
    <row r="564" spans="1:43" ht="15.75" customHeight="1" x14ac:dyDescent="0.3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</row>
    <row r="565" spans="1:43" ht="15.75" customHeight="1" x14ac:dyDescent="0.3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</row>
    <row r="566" spans="1:43" ht="15.75" customHeight="1" x14ac:dyDescent="0.3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</row>
    <row r="567" spans="1:43" ht="15.75" customHeight="1" x14ac:dyDescent="0.3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</row>
    <row r="568" spans="1:43" ht="15.75" customHeight="1" x14ac:dyDescent="0.3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</row>
    <row r="569" spans="1:43" ht="15.75" customHeight="1" x14ac:dyDescent="0.3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</row>
    <row r="570" spans="1:43" ht="15.75" customHeight="1" x14ac:dyDescent="0.3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</row>
    <row r="571" spans="1:43" ht="15.75" customHeight="1" x14ac:dyDescent="0.3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</row>
    <row r="572" spans="1:43" ht="15.75" customHeight="1" x14ac:dyDescent="0.3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</row>
    <row r="573" spans="1:43" ht="15.75" customHeight="1" x14ac:dyDescent="0.3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</row>
    <row r="574" spans="1:43" ht="15.75" customHeight="1" x14ac:dyDescent="0.3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</row>
    <row r="575" spans="1:43" ht="15.75" customHeight="1" x14ac:dyDescent="0.3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</row>
    <row r="576" spans="1:43" ht="15.75" customHeight="1" x14ac:dyDescent="0.3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</row>
    <row r="577" spans="1:43" ht="15.75" customHeight="1" x14ac:dyDescent="0.3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</row>
    <row r="578" spans="1:43" ht="15.75" customHeight="1" x14ac:dyDescent="0.3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</row>
    <row r="579" spans="1:43" ht="15.75" customHeight="1" x14ac:dyDescent="0.3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</row>
    <row r="580" spans="1:43" ht="15.75" customHeight="1" x14ac:dyDescent="0.3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</row>
    <row r="581" spans="1:43" ht="15.75" customHeight="1" x14ac:dyDescent="0.3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</row>
    <row r="582" spans="1:43" ht="15.75" customHeight="1" x14ac:dyDescent="0.3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</row>
    <row r="583" spans="1:43" ht="15.75" customHeight="1" x14ac:dyDescent="0.3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</row>
    <row r="584" spans="1:43" ht="15.75" customHeight="1" x14ac:dyDescent="0.3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</row>
    <row r="585" spans="1:43" ht="15.75" customHeight="1" x14ac:dyDescent="0.3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</row>
    <row r="586" spans="1:43" ht="15.75" customHeight="1" x14ac:dyDescent="0.3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</row>
    <row r="587" spans="1:43" ht="15.75" customHeight="1" x14ac:dyDescent="0.3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</row>
    <row r="588" spans="1:43" ht="15.75" customHeight="1" x14ac:dyDescent="0.3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</row>
    <row r="589" spans="1:43" ht="15.75" customHeight="1" x14ac:dyDescent="0.3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</row>
    <row r="590" spans="1:43" ht="15.75" customHeight="1" x14ac:dyDescent="0.3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</row>
    <row r="591" spans="1:43" ht="15.75" customHeight="1" x14ac:dyDescent="0.3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</row>
    <row r="592" spans="1:43" ht="15.75" customHeight="1" x14ac:dyDescent="0.3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</row>
    <row r="593" spans="1:43" ht="15.75" customHeight="1" x14ac:dyDescent="0.3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</row>
    <row r="594" spans="1:43" ht="15.75" customHeight="1" x14ac:dyDescent="0.3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</row>
    <row r="595" spans="1:43" ht="15.75" customHeight="1" x14ac:dyDescent="0.3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</row>
    <row r="596" spans="1:43" ht="15.75" customHeight="1" x14ac:dyDescent="0.3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</row>
    <row r="597" spans="1:43" ht="15.75" customHeight="1" x14ac:dyDescent="0.3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</row>
    <row r="598" spans="1:43" ht="15.75" customHeight="1" x14ac:dyDescent="0.3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</row>
    <row r="599" spans="1:43" ht="15.75" customHeight="1" x14ac:dyDescent="0.3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</row>
    <row r="600" spans="1:43" ht="15.75" customHeight="1" x14ac:dyDescent="0.3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</row>
    <row r="601" spans="1:43" ht="15.75" customHeight="1" x14ac:dyDescent="0.3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</row>
    <row r="602" spans="1:43" ht="15.75" customHeight="1" x14ac:dyDescent="0.3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</row>
    <row r="603" spans="1:43" ht="15.75" customHeight="1" x14ac:dyDescent="0.3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</row>
    <row r="604" spans="1:43" ht="15.75" customHeight="1" x14ac:dyDescent="0.3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</row>
    <row r="605" spans="1:43" ht="15.75" customHeight="1" x14ac:dyDescent="0.3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</row>
    <row r="606" spans="1:43" ht="15.75" customHeight="1" x14ac:dyDescent="0.3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</row>
    <row r="607" spans="1:43" ht="15.75" customHeight="1" x14ac:dyDescent="0.3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</row>
    <row r="608" spans="1:43" ht="15.75" customHeight="1" x14ac:dyDescent="0.3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</row>
    <row r="609" spans="1:43" ht="15.75" customHeight="1" x14ac:dyDescent="0.3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</row>
    <row r="610" spans="1:43" ht="15.75" customHeight="1" x14ac:dyDescent="0.3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</row>
    <row r="611" spans="1:43" ht="15.75" customHeight="1" x14ac:dyDescent="0.3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</row>
    <row r="612" spans="1:43" ht="15.75" customHeight="1" x14ac:dyDescent="0.3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</row>
    <row r="613" spans="1:43" ht="15.75" customHeight="1" x14ac:dyDescent="0.3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</row>
    <row r="614" spans="1:43" ht="15.75" customHeight="1" x14ac:dyDescent="0.3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</row>
    <row r="615" spans="1:43" ht="15.75" customHeight="1" x14ac:dyDescent="0.3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</row>
    <row r="616" spans="1:43" ht="15.75" customHeight="1" x14ac:dyDescent="0.3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</row>
    <row r="617" spans="1:43" ht="15.75" customHeight="1" x14ac:dyDescent="0.3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</row>
    <row r="618" spans="1:43" ht="15.75" customHeight="1" x14ac:dyDescent="0.3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</row>
    <row r="619" spans="1:43" ht="15.75" customHeight="1" x14ac:dyDescent="0.3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</row>
    <row r="620" spans="1:43" ht="15.75" customHeight="1" x14ac:dyDescent="0.3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</row>
    <row r="621" spans="1:43" ht="15.75" customHeight="1" x14ac:dyDescent="0.3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</row>
    <row r="622" spans="1:43" ht="15.75" customHeight="1" x14ac:dyDescent="0.3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</row>
    <row r="623" spans="1:43" ht="15.75" customHeight="1" x14ac:dyDescent="0.3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</row>
    <row r="624" spans="1:43" ht="15.75" customHeight="1" x14ac:dyDescent="0.3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</row>
    <row r="625" spans="1:43" ht="15.75" customHeight="1" x14ac:dyDescent="0.3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</row>
    <row r="626" spans="1:43" ht="15.75" customHeight="1" x14ac:dyDescent="0.3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</row>
    <row r="627" spans="1:43" ht="15.75" customHeight="1" x14ac:dyDescent="0.3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</row>
    <row r="628" spans="1:43" ht="15.75" customHeight="1" x14ac:dyDescent="0.3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</row>
    <row r="629" spans="1:43" ht="15.75" customHeight="1" x14ac:dyDescent="0.3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</row>
    <row r="630" spans="1:43" ht="15.75" customHeight="1" x14ac:dyDescent="0.3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</row>
    <row r="631" spans="1:43" ht="15.75" customHeight="1" x14ac:dyDescent="0.3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</row>
    <row r="632" spans="1:43" ht="15.75" customHeight="1" x14ac:dyDescent="0.3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</row>
    <row r="633" spans="1:43" ht="15.75" customHeight="1" x14ac:dyDescent="0.3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</row>
    <row r="634" spans="1:43" ht="15.75" customHeight="1" x14ac:dyDescent="0.3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</row>
    <row r="635" spans="1:43" ht="15.75" customHeight="1" x14ac:dyDescent="0.3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</row>
    <row r="636" spans="1:43" ht="15.75" customHeight="1" x14ac:dyDescent="0.3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</row>
    <row r="637" spans="1:43" ht="15.75" customHeight="1" x14ac:dyDescent="0.3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</row>
    <row r="638" spans="1:43" ht="15.75" customHeight="1" x14ac:dyDescent="0.3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</row>
    <row r="639" spans="1:43" ht="15.75" customHeight="1" x14ac:dyDescent="0.3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</row>
    <row r="640" spans="1:43" ht="15.75" customHeight="1" x14ac:dyDescent="0.3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</row>
    <row r="641" spans="1:43" ht="15.75" customHeight="1" x14ac:dyDescent="0.3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</row>
    <row r="642" spans="1:43" ht="15.75" customHeight="1" x14ac:dyDescent="0.3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</row>
    <row r="643" spans="1:43" ht="15.75" customHeight="1" x14ac:dyDescent="0.3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</row>
    <row r="644" spans="1:43" ht="15.75" customHeight="1" x14ac:dyDescent="0.3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</row>
    <row r="645" spans="1:43" ht="15.75" customHeight="1" x14ac:dyDescent="0.3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</row>
    <row r="646" spans="1:43" ht="15.75" customHeight="1" x14ac:dyDescent="0.3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</row>
    <row r="647" spans="1:43" ht="15.75" customHeight="1" x14ac:dyDescent="0.3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</row>
    <row r="648" spans="1:43" ht="15.75" customHeight="1" x14ac:dyDescent="0.3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</row>
    <row r="649" spans="1:43" ht="15.75" customHeight="1" x14ac:dyDescent="0.3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</row>
    <row r="650" spans="1:43" ht="15.75" customHeight="1" x14ac:dyDescent="0.3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</row>
    <row r="651" spans="1:43" ht="15.75" customHeight="1" x14ac:dyDescent="0.3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</row>
    <row r="652" spans="1:43" ht="15.75" customHeight="1" x14ac:dyDescent="0.3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</row>
    <row r="653" spans="1:43" ht="15.75" customHeight="1" x14ac:dyDescent="0.3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</row>
    <row r="654" spans="1:43" ht="15.75" customHeight="1" x14ac:dyDescent="0.3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</row>
    <row r="655" spans="1:43" ht="15.75" customHeight="1" x14ac:dyDescent="0.3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</row>
    <row r="656" spans="1:43" ht="15.75" customHeight="1" x14ac:dyDescent="0.3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</row>
    <row r="657" spans="1:43" ht="15.75" customHeight="1" x14ac:dyDescent="0.3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</row>
    <row r="658" spans="1:43" ht="15.75" customHeight="1" x14ac:dyDescent="0.3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</row>
    <row r="659" spans="1:43" ht="15.75" customHeight="1" x14ac:dyDescent="0.3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</row>
    <row r="660" spans="1:43" ht="15.75" customHeight="1" x14ac:dyDescent="0.3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</row>
    <row r="661" spans="1:43" ht="15.75" customHeight="1" x14ac:dyDescent="0.3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</row>
    <row r="662" spans="1:43" ht="15.75" customHeight="1" x14ac:dyDescent="0.3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</row>
    <row r="663" spans="1:43" ht="15.75" customHeight="1" x14ac:dyDescent="0.3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</row>
    <row r="664" spans="1:43" ht="15.75" customHeight="1" x14ac:dyDescent="0.3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</row>
    <row r="665" spans="1:43" ht="15.75" customHeight="1" x14ac:dyDescent="0.3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</row>
    <row r="666" spans="1:43" ht="15.75" customHeight="1" x14ac:dyDescent="0.3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</row>
    <row r="667" spans="1:43" ht="15.75" customHeight="1" x14ac:dyDescent="0.3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</row>
    <row r="668" spans="1:43" ht="15.75" customHeight="1" x14ac:dyDescent="0.3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</row>
    <row r="669" spans="1:43" ht="15.75" customHeight="1" x14ac:dyDescent="0.3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</row>
    <row r="670" spans="1:43" ht="15.75" customHeight="1" x14ac:dyDescent="0.3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</row>
    <row r="671" spans="1:43" ht="15.75" customHeight="1" x14ac:dyDescent="0.3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</row>
    <row r="672" spans="1:43" ht="15.75" customHeight="1" x14ac:dyDescent="0.3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</row>
    <row r="673" spans="1:43" ht="15.75" customHeight="1" x14ac:dyDescent="0.3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</row>
    <row r="674" spans="1:43" ht="15.75" customHeight="1" x14ac:dyDescent="0.3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</row>
    <row r="675" spans="1:43" ht="15.75" customHeight="1" x14ac:dyDescent="0.3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</row>
    <row r="676" spans="1:43" ht="15.75" customHeight="1" x14ac:dyDescent="0.3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</row>
    <row r="677" spans="1:43" ht="15.75" customHeight="1" x14ac:dyDescent="0.3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</row>
    <row r="678" spans="1:43" ht="15.75" customHeight="1" x14ac:dyDescent="0.3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</row>
    <row r="679" spans="1:43" ht="15.75" customHeight="1" x14ac:dyDescent="0.3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</row>
    <row r="680" spans="1:43" ht="15.75" customHeight="1" x14ac:dyDescent="0.3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</row>
    <row r="681" spans="1:43" ht="15.75" customHeight="1" x14ac:dyDescent="0.3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</row>
    <row r="682" spans="1:43" ht="15.75" customHeight="1" x14ac:dyDescent="0.3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</row>
    <row r="683" spans="1:43" ht="15.75" customHeight="1" x14ac:dyDescent="0.3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</row>
    <row r="684" spans="1:43" ht="15.75" customHeight="1" x14ac:dyDescent="0.3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</row>
    <row r="685" spans="1:43" ht="15.75" customHeight="1" x14ac:dyDescent="0.3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</row>
    <row r="686" spans="1:43" ht="15.75" customHeight="1" x14ac:dyDescent="0.3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</row>
    <row r="687" spans="1:43" ht="15.75" customHeight="1" x14ac:dyDescent="0.3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</row>
    <row r="688" spans="1:43" ht="15.75" customHeight="1" x14ac:dyDescent="0.3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</row>
    <row r="689" spans="1:43" ht="15.75" customHeight="1" x14ac:dyDescent="0.3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</row>
    <row r="690" spans="1:43" ht="15.75" customHeight="1" x14ac:dyDescent="0.3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</row>
    <row r="691" spans="1:43" ht="15.75" customHeight="1" x14ac:dyDescent="0.3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</row>
    <row r="692" spans="1:43" ht="15.75" customHeight="1" x14ac:dyDescent="0.3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</row>
    <row r="693" spans="1:43" ht="15.75" customHeight="1" x14ac:dyDescent="0.3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</row>
    <row r="694" spans="1:43" ht="15.75" customHeight="1" x14ac:dyDescent="0.3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</row>
    <row r="695" spans="1:43" ht="15.75" customHeight="1" x14ac:dyDescent="0.3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</row>
    <row r="696" spans="1:43" ht="15.75" customHeight="1" x14ac:dyDescent="0.3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</row>
    <row r="697" spans="1:43" ht="15.75" customHeight="1" x14ac:dyDescent="0.3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</row>
    <row r="698" spans="1:43" ht="15.75" customHeight="1" x14ac:dyDescent="0.3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</row>
    <row r="699" spans="1:43" ht="15.75" customHeight="1" x14ac:dyDescent="0.3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</row>
    <row r="700" spans="1:43" ht="15.75" customHeight="1" x14ac:dyDescent="0.3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</row>
    <row r="701" spans="1:43" ht="15.75" customHeight="1" x14ac:dyDescent="0.3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</row>
    <row r="702" spans="1:43" ht="15.75" customHeight="1" x14ac:dyDescent="0.3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</row>
    <row r="703" spans="1:43" ht="15.75" customHeight="1" x14ac:dyDescent="0.3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</row>
    <row r="704" spans="1:43" ht="15.75" customHeight="1" x14ac:dyDescent="0.3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</row>
    <row r="705" spans="1:43" ht="15.75" customHeight="1" x14ac:dyDescent="0.3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</row>
    <row r="706" spans="1:43" ht="15.75" customHeight="1" x14ac:dyDescent="0.3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</row>
    <row r="707" spans="1:43" ht="15.75" customHeight="1" x14ac:dyDescent="0.3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</row>
    <row r="708" spans="1:43" ht="15.75" customHeight="1" x14ac:dyDescent="0.3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</row>
    <row r="709" spans="1:43" ht="15.75" customHeight="1" x14ac:dyDescent="0.3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</row>
    <row r="710" spans="1:43" ht="15.75" customHeight="1" x14ac:dyDescent="0.3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</row>
    <row r="711" spans="1:43" ht="15.75" customHeight="1" x14ac:dyDescent="0.3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</row>
    <row r="712" spans="1:43" ht="15.75" customHeight="1" x14ac:dyDescent="0.3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</row>
    <row r="713" spans="1:43" ht="15.75" customHeight="1" x14ac:dyDescent="0.3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</row>
    <row r="714" spans="1:43" ht="15.75" customHeight="1" x14ac:dyDescent="0.3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</row>
    <row r="715" spans="1:43" ht="15.75" customHeight="1" x14ac:dyDescent="0.3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</row>
    <row r="716" spans="1:43" ht="15.75" customHeight="1" x14ac:dyDescent="0.3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</row>
    <row r="717" spans="1:43" ht="15.75" customHeight="1" x14ac:dyDescent="0.3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</row>
    <row r="718" spans="1:43" ht="15.75" customHeight="1" x14ac:dyDescent="0.3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</row>
    <row r="719" spans="1:43" ht="15.75" customHeight="1" x14ac:dyDescent="0.3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</row>
    <row r="720" spans="1:43" ht="15.75" customHeight="1" x14ac:dyDescent="0.3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</row>
    <row r="721" spans="1:43" ht="15.75" customHeight="1" x14ac:dyDescent="0.3">
      <c r="A721" s="108"/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  <c r="AA721" s="108"/>
      <c r="AB721" s="108"/>
      <c r="AC721" s="108"/>
      <c r="AD721" s="108"/>
      <c r="AE721" s="108"/>
      <c r="AF721" s="108"/>
      <c r="AG721" s="108"/>
      <c r="AH721" s="108"/>
      <c r="AI721" s="108"/>
      <c r="AJ721" s="108"/>
      <c r="AK721" s="108"/>
      <c r="AL721" s="108"/>
      <c r="AM721" s="108"/>
      <c r="AN721" s="108"/>
      <c r="AO721" s="108"/>
      <c r="AP721" s="108"/>
      <c r="AQ721" s="108"/>
    </row>
    <row r="722" spans="1:43" ht="15.75" customHeight="1" x14ac:dyDescent="0.3">
      <c r="A722" s="108"/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  <c r="AC722" s="108"/>
      <c r="AD722" s="108"/>
      <c r="AE722" s="108"/>
      <c r="AF722" s="108"/>
      <c r="AG722" s="108"/>
      <c r="AH722" s="108"/>
      <c r="AI722" s="108"/>
      <c r="AJ722" s="108"/>
      <c r="AK722" s="108"/>
      <c r="AL722" s="108"/>
      <c r="AM722" s="108"/>
      <c r="AN722" s="108"/>
      <c r="AO722" s="108"/>
      <c r="AP722" s="108"/>
      <c r="AQ722" s="108"/>
    </row>
    <row r="723" spans="1:43" ht="15.75" customHeight="1" x14ac:dyDescent="0.3">
      <c r="A723" s="108"/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  <c r="AA723" s="108"/>
      <c r="AB723" s="108"/>
      <c r="AC723" s="108"/>
      <c r="AD723" s="108"/>
      <c r="AE723" s="108"/>
      <c r="AF723" s="108"/>
      <c r="AG723" s="108"/>
      <c r="AH723" s="108"/>
      <c r="AI723" s="108"/>
      <c r="AJ723" s="108"/>
      <c r="AK723" s="108"/>
      <c r="AL723" s="108"/>
      <c r="AM723" s="108"/>
      <c r="AN723" s="108"/>
      <c r="AO723" s="108"/>
      <c r="AP723" s="108"/>
      <c r="AQ723" s="108"/>
    </row>
    <row r="724" spans="1:43" ht="15.75" customHeight="1" x14ac:dyDescent="0.3">
      <c r="A724" s="108"/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  <c r="AA724" s="108"/>
      <c r="AB724" s="108"/>
      <c r="AC724" s="108"/>
      <c r="AD724" s="108"/>
      <c r="AE724" s="108"/>
      <c r="AF724" s="108"/>
      <c r="AG724" s="108"/>
      <c r="AH724" s="108"/>
      <c r="AI724" s="108"/>
      <c r="AJ724" s="108"/>
      <c r="AK724" s="108"/>
      <c r="AL724" s="108"/>
      <c r="AM724" s="108"/>
      <c r="AN724" s="108"/>
      <c r="AO724" s="108"/>
      <c r="AP724" s="108"/>
      <c r="AQ724" s="108"/>
    </row>
    <row r="725" spans="1:43" ht="15.75" customHeight="1" x14ac:dyDescent="0.3">
      <c r="A725" s="108"/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  <c r="AA725" s="108"/>
      <c r="AB725" s="108"/>
      <c r="AC725" s="108"/>
      <c r="AD725" s="108"/>
      <c r="AE725" s="108"/>
      <c r="AF725" s="108"/>
      <c r="AG725" s="108"/>
      <c r="AH725" s="108"/>
      <c r="AI725" s="108"/>
      <c r="AJ725" s="108"/>
      <c r="AK725" s="108"/>
      <c r="AL725" s="108"/>
      <c r="AM725" s="108"/>
      <c r="AN725" s="108"/>
      <c r="AO725" s="108"/>
      <c r="AP725" s="108"/>
      <c r="AQ725" s="108"/>
    </row>
    <row r="726" spans="1:43" ht="15.75" customHeight="1" x14ac:dyDescent="0.3">
      <c r="A726" s="108"/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  <c r="AC726" s="108"/>
      <c r="AD726" s="108"/>
      <c r="AE726" s="108"/>
      <c r="AF726" s="108"/>
      <c r="AG726" s="108"/>
      <c r="AH726" s="108"/>
      <c r="AI726" s="108"/>
      <c r="AJ726" s="108"/>
      <c r="AK726" s="108"/>
      <c r="AL726" s="108"/>
      <c r="AM726" s="108"/>
      <c r="AN726" s="108"/>
      <c r="AO726" s="108"/>
      <c r="AP726" s="108"/>
      <c r="AQ726" s="108"/>
    </row>
    <row r="727" spans="1:43" ht="15.75" customHeight="1" x14ac:dyDescent="0.3">
      <c r="A727" s="108"/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  <c r="AA727" s="108"/>
      <c r="AB727" s="108"/>
      <c r="AC727" s="108"/>
      <c r="AD727" s="108"/>
      <c r="AE727" s="108"/>
      <c r="AF727" s="108"/>
      <c r="AG727" s="108"/>
      <c r="AH727" s="108"/>
      <c r="AI727" s="108"/>
      <c r="AJ727" s="108"/>
      <c r="AK727" s="108"/>
      <c r="AL727" s="108"/>
      <c r="AM727" s="108"/>
      <c r="AN727" s="108"/>
      <c r="AO727" s="108"/>
      <c r="AP727" s="108"/>
      <c r="AQ727" s="108"/>
    </row>
    <row r="728" spans="1:43" ht="15.75" customHeight="1" x14ac:dyDescent="0.3">
      <c r="A728" s="108"/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  <c r="AA728" s="108"/>
      <c r="AB728" s="108"/>
      <c r="AC728" s="108"/>
      <c r="AD728" s="108"/>
      <c r="AE728" s="108"/>
      <c r="AF728" s="108"/>
      <c r="AG728" s="108"/>
      <c r="AH728" s="108"/>
      <c r="AI728" s="108"/>
      <c r="AJ728" s="108"/>
      <c r="AK728" s="108"/>
      <c r="AL728" s="108"/>
      <c r="AM728" s="108"/>
      <c r="AN728" s="108"/>
      <c r="AO728" s="108"/>
      <c r="AP728" s="108"/>
      <c r="AQ728" s="108"/>
    </row>
    <row r="729" spans="1:43" ht="15.75" customHeight="1" x14ac:dyDescent="0.3">
      <c r="A729" s="108"/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  <c r="AA729" s="108"/>
      <c r="AB729" s="108"/>
      <c r="AC729" s="108"/>
      <c r="AD729" s="108"/>
      <c r="AE729" s="108"/>
      <c r="AF729" s="108"/>
      <c r="AG729" s="108"/>
      <c r="AH729" s="108"/>
      <c r="AI729" s="108"/>
      <c r="AJ729" s="108"/>
      <c r="AK729" s="108"/>
      <c r="AL729" s="108"/>
      <c r="AM729" s="108"/>
      <c r="AN729" s="108"/>
      <c r="AO729" s="108"/>
      <c r="AP729" s="108"/>
      <c r="AQ729" s="108"/>
    </row>
    <row r="730" spans="1:43" ht="15.75" customHeight="1" x14ac:dyDescent="0.3">
      <c r="A730" s="108"/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  <c r="AC730" s="108"/>
      <c r="AD730" s="108"/>
      <c r="AE730" s="108"/>
      <c r="AF730" s="108"/>
      <c r="AG730" s="108"/>
      <c r="AH730" s="108"/>
      <c r="AI730" s="108"/>
      <c r="AJ730" s="108"/>
      <c r="AK730" s="108"/>
      <c r="AL730" s="108"/>
      <c r="AM730" s="108"/>
      <c r="AN730" s="108"/>
      <c r="AO730" s="108"/>
      <c r="AP730" s="108"/>
      <c r="AQ730" s="108"/>
    </row>
    <row r="731" spans="1:43" ht="15.75" customHeight="1" x14ac:dyDescent="0.3">
      <c r="A731" s="108"/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  <c r="AC731" s="108"/>
      <c r="AD731" s="108"/>
      <c r="AE731" s="108"/>
      <c r="AF731" s="108"/>
      <c r="AG731" s="108"/>
      <c r="AH731" s="108"/>
      <c r="AI731" s="108"/>
      <c r="AJ731" s="108"/>
      <c r="AK731" s="108"/>
      <c r="AL731" s="108"/>
      <c r="AM731" s="108"/>
      <c r="AN731" s="108"/>
      <c r="AO731" s="108"/>
      <c r="AP731" s="108"/>
      <c r="AQ731" s="108"/>
    </row>
    <row r="732" spans="1:43" ht="15.75" customHeight="1" x14ac:dyDescent="0.3">
      <c r="A732" s="108"/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  <c r="AC732" s="108"/>
      <c r="AD732" s="108"/>
      <c r="AE732" s="108"/>
      <c r="AF732" s="108"/>
      <c r="AG732" s="108"/>
      <c r="AH732" s="108"/>
      <c r="AI732" s="108"/>
      <c r="AJ732" s="108"/>
      <c r="AK732" s="108"/>
      <c r="AL732" s="108"/>
      <c r="AM732" s="108"/>
      <c r="AN732" s="108"/>
      <c r="AO732" s="108"/>
      <c r="AP732" s="108"/>
      <c r="AQ732" s="108"/>
    </row>
    <row r="733" spans="1:43" ht="15.75" customHeight="1" x14ac:dyDescent="0.3">
      <c r="A733" s="108"/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  <c r="AC733" s="108"/>
      <c r="AD733" s="108"/>
      <c r="AE733" s="108"/>
      <c r="AF733" s="108"/>
      <c r="AG733" s="108"/>
      <c r="AH733" s="108"/>
      <c r="AI733" s="108"/>
      <c r="AJ733" s="108"/>
      <c r="AK733" s="108"/>
      <c r="AL733" s="108"/>
      <c r="AM733" s="108"/>
      <c r="AN733" s="108"/>
      <c r="AO733" s="108"/>
      <c r="AP733" s="108"/>
      <c r="AQ733" s="108"/>
    </row>
    <row r="734" spans="1:43" ht="15.75" customHeight="1" x14ac:dyDescent="0.3">
      <c r="A734" s="108"/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  <c r="AC734" s="108"/>
      <c r="AD734" s="108"/>
      <c r="AE734" s="108"/>
      <c r="AF734" s="108"/>
      <c r="AG734" s="108"/>
      <c r="AH734" s="108"/>
      <c r="AI734" s="108"/>
      <c r="AJ734" s="108"/>
      <c r="AK734" s="108"/>
      <c r="AL734" s="108"/>
      <c r="AM734" s="108"/>
      <c r="AN734" s="108"/>
      <c r="AO734" s="108"/>
      <c r="AP734" s="108"/>
      <c r="AQ734" s="108"/>
    </row>
    <row r="735" spans="1:43" ht="15.75" customHeight="1" x14ac:dyDescent="0.3">
      <c r="A735" s="108"/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08"/>
      <c r="AG735" s="108"/>
      <c r="AH735" s="108"/>
      <c r="AI735" s="108"/>
      <c r="AJ735" s="108"/>
      <c r="AK735" s="108"/>
      <c r="AL735" s="108"/>
      <c r="AM735" s="108"/>
      <c r="AN735" s="108"/>
      <c r="AO735" s="108"/>
      <c r="AP735" s="108"/>
      <c r="AQ735" s="108"/>
    </row>
    <row r="736" spans="1:43" ht="15.75" customHeight="1" x14ac:dyDescent="0.3">
      <c r="A736" s="108"/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08"/>
      <c r="AG736" s="108"/>
      <c r="AH736" s="108"/>
      <c r="AI736" s="108"/>
      <c r="AJ736" s="108"/>
      <c r="AK736" s="108"/>
      <c r="AL736" s="108"/>
      <c r="AM736" s="108"/>
      <c r="AN736" s="108"/>
      <c r="AO736" s="108"/>
      <c r="AP736" s="108"/>
      <c r="AQ736" s="108"/>
    </row>
    <row r="737" spans="1:43" ht="15.75" customHeight="1" x14ac:dyDescent="0.3">
      <c r="A737" s="108"/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  <c r="AC737" s="108"/>
      <c r="AD737" s="108"/>
      <c r="AE737" s="108"/>
      <c r="AF737" s="108"/>
      <c r="AG737" s="108"/>
      <c r="AH737" s="108"/>
      <c r="AI737" s="108"/>
      <c r="AJ737" s="108"/>
      <c r="AK737" s="108"/>
      <c r="AL737" s="108"/>
      <c r="AM737" s="108"/>
      <c r="AN737" s="108"/>
      <c r="AO737" s="108"/>
      <c r="AP737" s="108"/>
      <c r="AQ737" s="108"/>
    </row>
    <row r="738" spans="1:43" ht="15.75" customHeight="1" x14ac:dyDescent="0.3">
      <c r="A738" s="108"/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08"/>
      <c r="AG738" s="108"/>
      <c r="AH738" s="108"/>
      <c r="AI738" s="108"/>
      <c r="AJ738" s="108"/>
      <c r="AK738" s="108"/>
      <c r="AL738" s="108"/>
      <c r="AM738" s="108"/>
      <c r="AN738" s="108"/>
      <c r="AO738" s="108"/>
      <c r="AP738" s="108"/>
      <c r="AQ738" s="108"/>
    </row>
    <row r="739" spans="1:43" ht="15.75" customHeight="1" x14ac:dyDescent="0.3">
      <c r="A739" s="108"/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  <c r="AA739" s="108"/>
      <c r="AB739" s="108"/>
      <c r="AC739" s="108"/>
      <c r="AD739" s="108"/>
      <c r="AE739" s="108"/>
      <c r="AF739" s="108"/>
      <c r="AG739" s="108"/>
      <c r="AH739" s="108"/>
      <c r="AI739" s="108"/>
      <c r="AJ739" s="108"/>
      <c r="AK739" s="108"/>
      <c r="AL739" s="108"/>
      <c r="AM739" s="108"/>
      <c r="AN739" s="108"/>
      <c r="AO739" s="108"/>
      <c r="AP739" s="108"/>
      <c r="AQ739" s="108"/>
    </row>
    <row r="740" spans="1:43" ht="15.75" customHeight="1" x14ac:dyDescent="0.3">
      <c r="A740" s="108"/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  <c r="AC740" s="108"/>
      <c r="AD740" s="108"/>
      <c r="AE740" s="108"/>
      <c r="AF740" s="108"/>
      <c r="AG740" s="108"/>
      <c r="AH740" s="108"/>
      <c r="AI740" s="108"/>
      <c r="AJ740" s="108"/>
      <c r="AK740" s="108"/>
      <c r="AL740" s="108"/>
      <c r="AM740" s="108"/>
      <c r="AN740" s="108"/>
      <c r="AO740" s="108"/>
      <c r="AP740" s="108"/>
      <c r="AQ740" s="108"/>
    </row>
    <row r="741" spans="1:43" ht="15.75" customHeight="1" x14ac:dyDescent="0.3">
      <c r="A741" s="108"/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  <c r="AA741" s="108"/>
      <c r="AB741" s="108"/>
      <c r="AC741" s="108"/>
      <c r="AD741" s="108"/>
      <c r="AE741" s="108"/>
      <c r="AF741" s="108"/>
      <c r="AG741" s="108"/>
      <c r="AH741" s="108"/>
      <c r="AI741" s="108"/>
      <c r="AJ741" s="108"/>
      <c r="AK741" s="108"/>
      <c r="AL741" s="108"/>
      <c r="AM741" s="108"/>
      <c r="AN741" s="108"/>
      <c r="AO741" s="108"/>
      <c r="AP741" s="108"/>
      <c r="AQ741" s="108"/>
    </row>
    <row r="742" spans="1:43" ht="15.75" customHeight="1" x14ac:dyDescent="0.3">
      <c r="A742" s="108"/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  <c r="AA742" s="108"/>
      <c r="AB742" s="108"/>
      <c r="AC742" s="108"/>
      <c r="AD742" s="108"/>
      <c r="AE742" s="108"/>
      <c r="AF742" s="108"/>
      <c r="AG742" s="108"/>
      <c r="AH742" s="108"/>
      <c r="AI742" s="108"/>
      <c r="AJ742" s="108"/>
      <c r="AK742" s="108"/>
      <c r="AL742" s="108"/>
      <c r="AM742" s="108"/>
      <c r="AN742" s="108"/>
      <c r="AO742" s="108"/>
      <c r="AP742" s="108"/>
      <c r="AQ742" s="108"/>
    </row>
    <row r="743" spans="1:43" ht="15.75" customHeight="1" x14ac:dyDescent="0.3">
      <c r="A743" s="108"/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  <c r="AA743" s="108"/>
      <c r="AB743" s="108"/>
      <c r="AC743" s="108"/>
      <c r="AD743" s="108"/>
      <c r="AE743" s="108"/>
      <c r="AF743" s="108"/>
      <c r="AG743" s="108"/>
      <c r="AH743" s="108"/>
      <c r="AI743" s="108"/>
      <c r="AJ743" s="108"/>
      <c r="AK743" s="108"/>
      <c r="AL743" s="108"/>
      <c r="AM743" s="108"/>
      <c r="AN743" s="108"/>
      <c r="AO743" s="108"/>
      <c r="AP743" s="108"/>
      <c r="AQ743" s="108"/>
    </row>
    <row r="744" spans="1:43" ht="15.75" customHeight="1" x14ac:dyDescent="0.3">
      <c r="A744" s="108"/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  <c r="AA744" s="108"/>
      <c r="AB744" s="108"/>
      <c r="AC744" s="108"/>
      <c r="AD744" s="108"/>
      <c r="AE744" s="108"/>
      <c r="AF744" s="108"/>
      <c r="AG744" s="108"/>
      <c r="AH744" s="108"/>
      <c r="AI744" s="108"/>
      <c r="AJ744" s="108"/>
      <c r="AK744" s="108"/>
      <c r="AL744" s="108"/>
      <c r="AM744" s="108"/>
      <c r="AN744" s="108"/>
      <c r="AO744" s="108"/>
      <c r="AP744" s="108"/>
      <c r="AQ744" s="108"/>
    </row>
    <row r="745" spans="1:43" ht="15.75" customHeight="1" x14ac:dyDescent="0.3">
      <c r="A745" s="108"/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  <c r="AC745" s="108"/>
      <c r="AD745" s="108"/>
      <c r="AE745" s="108"/>
      <c r="AF745" s="108"/>
      <c r="AG745" s="108"/>
      <c r="AH745" s="108"/>
      <c r="AI745" s="108"/>
      <c r="AJ745" s="108"/>
      <c r="AK745" s="108"/>
      <c r="AL745" s="108"/>
      <c r="AM745" s="108"/>
      <c r="AN745" s="108"/>
      <c r="AO745" s="108"/>
      <c r="AP745" s="108"/>
      <c r="AQ745" s="108"/>
    </row>
    <row r="746" spans="1:43" ht="15.75" customHeight="1" x14ac:dyDescent="0.3">
      <c r="A746" s="108"/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  <c r="AA746" s="108"/>
      <c r="AB746" s="108"/>
      <c r="AC746" s="108"/>
      <c r="AD746" s="108"/>
      <c r="AE746" s="108"/>
      <c r="AF746" s="108"/>
      <c r="AG746" s="108"/>
      <c r="AH746" s="108"/>
      <c r="AI746" s="108"/>
      <c r="AJ746" s="108"/>
      <c r="AK746" s="108"/>
      <c r="AL746" s="108"/>
      <c r="AM746" s="108"/>
      <c r="AN746" s="108"/>
      <c r="AO746" s="108"/>
      <c r="AP746" s="108"/>
      <c r="AQ746" s="108"/>
    </row>
    <row r="747" spans="1:43" ht="15.75" customHeight="1" x14ac:dyDescent="0.3">
      <c r="A747" s="108"/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  <c r="AC747" s="108"/>
      <c r="AD747" s="108"/>
      <c r="AE747" s="108"/>
      <c r="AF747" s="108"/>
      <c r="AG747" s="108"/>
      <c r="AH747" s="108"/>
      <c r="AI747" s="108"/>
      <c r="AJ747" s="108"/>
      <c r="AK747" s="108"/>
      <c r="AL747" s="108"/>
      <c r="AM747" s="108"/>
      <c r="AN747" s="108"/>
      <c r="AO747" s="108"/>
      <c r="AP747" s="108"/>
      <c r="AQ747" s="108"/>
    </row>
    <row r="748" spans="1:43" ht="15.75" customHeight="1" x14ac:dyDescent="0.3">
      <c r="A748" s="108"/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  <c r="AA748" s="108"/>
      <c r="AB748" s="108"/>
      <c r="AC748" s="108"/>
      <c r="AD748" s="108"/>
      <c r="AE748" s="108"/>
      <c r="AF748" s="108"/>
      <c r="AG748" s="108"/>
      <c r="AH748" s="108"/>
      <c r="AI748" s="108"/>
      <c r="AJ748" s="108"/>
      <c r="AK748" s="108"/>
      <c r="AL748" s="108"/>
      <c r="AM748" s="108"/>
      <c r="AN748" s="108"/>
      <c r="AO748" s="108"/>
      <c r="AP748" s="108"/>
      <c r="AQ748" s="108"/>
    </row>
    <row r="749" spans="1:43" ht="15.75" customHeight="1" x14ac:dyDescent="0.3">
      <c r="A749" s="108"/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  <c r="AA749" s="108"/>
      <c r="AB749" s="108"/>
      <c r="AC749" s="108"/>
      <c r="AD749" s="108"/>
      <c r="AE749" s="108"/>
      <c r="AF749" s="108"/>
      <c r="AG749" s="108"/>
      <c r="AH749" s="108"/>
      <c r="AI749" s="108"/>
      <c r="AJ749" s="108"/>
      <c r="AK749" s="108"/>
      <c r="AL749" s="108"/>
      <c r="AM749" s="108"/>
      <c r="AN749" s="108"/>
      <c r="AO749" s="108"/>
      <c r="AP749" s="108"/>
      <c r="AQ749" s="108"/>
    </row>
    <row r="750" spans="1:43" ht="15.75" customHeight="1" x14ac:dyDescent="0.3">
      <c r="A750" s="108"/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  <c r="AA750" s="108"/>
      <c r="AB750" s="108"/>
      <c r="AC750" s="108"/>
      <c r="AD750" s="108"/>
      <c r="AE750" s="108"/>
      <c r="AF750" s="108"/>
      <c r="AG750" s="108"/>
      <c r="AH750" s="108"/>
      <c r="AI750" s="108"/>
      <c r="AJ750" s="108"/>
      <c r="AK750" s="108"/>
      <c r="AL750" s="108"/>
      <c r="AM750" s="108"/>
      <c r="AN750" s="108"/>
      <c r="AO750" s="108"/>
      <c r="AP750" s="108"/>
      <c r="AQ750" s="108"/>
    </row>
    <row r="751" spans="1:43" ht="15.75" customHeight="1" x14ac:dyDescent="0.3">
      <c r="A751" s="108"/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  <c r="AC751" s="108"/>
      <c r="AD751" s="108"/>
      <c r="AE751" s="108"/>
      <c r="AF751" s="108"/>
      <c r="AG751" s="108"/>
      <c r="AH751" s="108"/>
      <c r="AI751" s="108"/>
      <c r="AJ751" s="108"/>
      <c r="AK751" s="108"/>
      <c r="AL751" s="108"/>
      <c r="AM751" s="108"/>
      <c r="AN751" s="108"/>
      <c r="AO751" s="108"/>
      <c r="AP751" s="108"/>
      <c r="AQ751" s="108"/>
    </row>
    <row r="752" spans="1:43" ht="15.75" customHeight="1" x14ac:dyDescent="0.3">
      <c r="A752" s="108"/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  <c r="AH752" s="108"/>
      <c r="AI752" s="108"/>
      <c r="AJ752" s="108"/>
      <c r="AK752" s="108"/>
      <c r="AL752" s="108"/>
      <c r="AM752" s="108"/>
      <c r="AN752" s="108"/>
      <c r="AO752" s="108"/>
      <c r="AP752" s="108"/>
      <c r="AQ752" s="108"/>
    </row>
    <row r="753" spans="1:43" ht="15.75" customHeight="1" x14ac:dyDescent="0.3">
      <c r="A753" s="108"/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  <c r="AC753" s="108"/>
      <c r="AD753" s="108"/>
      <c r="AE753" s="108"/>
      <c r="AF753" s="108"/>
      <c r="AG753" s="108"/>
      <c r="AH753" s="108"/>
      <c r="AI753" s="108"/>
      <c r="AJ753" s="108"/>
      <c r="AK753" s="108"/>
      <c r="AL753" s="108"/>
      <c r="AM753" s="108"/>
      <c r="AN753" s="108"/>
      <c r="AO753" s="108"/>
      <c r="AP753" s="108"/>
      <c r="AQ753" s="108"/>
    </row>
    <row r="754" spans="1:43" ht="15.75" customHeight="1" x14ac:dyDescent="0.3">
      <c r="A754" s="108"/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  <c r="AC754" s="108"/>
      <c r="AD754" s="108"/>
      <c r="AE754" s="108"/>
      <c r="AF754" s="108"/>
      <c r="AG754" s="108"/>
      <c r="AH754" s="108"/>
      <c r="AI754" s="108"/>
      <c r="AJ754" s="108"/>
      <c r="AK754" s="108"/>
      <c r="AL754" s="108"/>
      <c r="AM754" s="108"/>
      <c r="AN754" s="108"/>
      <c r="AO754" s="108"/>
      <c r="AP754" s="108"/>
      <c r="AQ754" s="108"/>
    </row>
    <row r="755" spans="1:43" ht="15.75" customHeight="1" x14ac:dyDescent="0.3">
      <c r="A755" s="108"/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08"/>
      <c r="AG755" s="108"/>
      <c r="AH755" s="108"/>
      <c r="AI755" s="108"/>
      <c r="AJ755" s="108"/>
      <c r="AK755" s="108"/>
      <c r="AL755" s="108"/>
      <c r="AM755" s="108"/>
      <c r="AN755" s="108"/>
      <c r="AO755" s="108"/>
      <c r="AP755" s="108"/>
      <c r="AQ755" s="108"/>
    </row>
    <row r="756" spans="1:43" ht="15.75" customHeight="1" x14ac:dyDescent="0.3">
      <c r="A756" s="108"/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08"/>
      <c r="AG756" s="108"/>
      <c r="AH756" s="108"/>
      <c r="AI756" s="108"/>
      <c r="AJ756" s="108"/>
      <c r="AK756" s="108"/>
      <c r="AL756" s="108"/>
      <c r="AM756" s="108"/>
      <c r="AN756" s="108"/>
      <c r="AO756" s="108"/>
      <c r="AP756" s="108"/>
      <c r="AQ756" s="108"/>
    </row>
    <row r="757" spans="1:43" ht="15.75" customHeight="1" x14ac:dyDescent="0.3">
      <c r="A757" s="108"/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  <c r="AA757" s="108"/>
      <c r="AB757" s="108"/>
      <c r="AC757" s="108"/>
      <c r="AD757" s="108"/>
      <c r="AE757" s="108"/>
      <c r="AF757" s="108"/>
      <c r="AG757" s="108"/>
      <c r="AH757" s="108"/>
      <c r="AI757" s="108"/>
      <c r="AJ757" s="108"/>
      <c r="AK757" s="108"/>
      <c r="AL757" s="108"/>
      <c r="AM757" s="108"/>
      <c r="AN757" s="108"/>
      <c r="AO757" s="108"/>
      <c r="AP757" s="108"/>
      <c r="AQ757" s="108"/>
    </row>
    <row r="758" spans="1:43" ht="15.75" customHeight="1" x14ac:dyDescent="0.3">
      <c r="A758" s="108"/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  <c r="AC758" s="108"/>
      <c r="AD758" s="108"/>
      <c r="AE758" s="108"/>
      <c r="AF758" s="108"/>
      <c r="AG758" s="108"/>
      <c r="AH758" s="108"/>
      <c r="AI758" s="108"/>
      <c r="AJ758" s="108"/>
      <c r="AK758" s="108"/>
      <c r="AL758" s="108"/>
      <c r="AM758" s="108"/>
      <c r="AN758" s="108"/>
      <c r="AO758" s="108"/>
      <c r="AP758" s="108"/>
      <c r="AQ758" s="108"/>
    </row>
    <row r="759" spans="1:43" ht="15.75" customHeight="1" x14ac:dyDescent="0.3">
      <c r="A759" s="108"/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  <c r="AC759" s="108"/>
      <c r="AD759" s="108"/>
      <c r="AE759" s="108"/>
      <c r="AF759" s="108"/>
      <c r="AG759" s="108"/>
      <c r="AH759" s="108"/>
      <c r="AI759" s="108"/>
      <c r="AJ759" s="108"/>
      <c r="AK759" s="108"/>
      <c r="AL759" s="108"/>
      <c r="AM759" s="108"/>
      <c r="AN759" s="108"/>
      <c r="AO759" s="108"/>
      <c r="AP759" s="108"/>
      <c r="AQ759" s="108"/>
    </row>
    <row r="760" spans="1:43" ht="15.75" customHeight="1" x14ac:dyDescent="0.3">
      <c r="A760" s="108"/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  <c r="AA760" s="108"/>
      <c r="AB760" s="108"/>
      <c r="AC760" s="108"/>
      <c r="AD760" s="108"/>
      <c r="AE760" s="108"/>
      <c r="AF760" s="108"/>
      <c r="AG760" s="108"/>
      <c r="AH760" s="108"/>
      <c r="AI760" s="108"/>
      <c r="AJ760" s="108"/>
      <c r="AK760" s="108"/>
      <c r="AL760" s="108"/>
      <c r="AM760" s="108"/>
      <c r="AN760" s="108"/>
      <c r="AO760" s="108"/>
      <c r="AP760" s="108"/>
      <c r="AQ760" s="108"/>
    </row>
    <row r="761" spans="1:43" ht="15.75" customHeight="1" x14ac:dyDescent="0.3">
      <c r="A761" s="108"/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  <c r="AA761" s="108"/>
      <c r="AB761" s="108"/>
      <c r="AC761" s="108"/>
      <c r="AD761" s="108"/>
      <c r="AE761" s="108"/>
      <c r="AF761" s="108"/>
      <c r="AG761" s="108"/>
      <c r="AH761" s="108"/>
      <c r="AI761" s="108"/>
      <c r="AJ761" s="108"/>
      <c r="AK761" s="108"/>
      <c r="AL761" s="108"/>
      <c r="AM761" s="108"/>
      <c r="AN761" s="108"/>
      <c r="AO761" s="108"/>
      <c r="AP761" s="108"/>
      <c r="AQ761" s="108"/>
    </row>
    <row r="762" spans="1:43" ht="15.75" customHeight="1" x14ac:dyDescent="0.3">
      <c r="A762" s="108"/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  <c r="AC762" s="108"/>
      <c r="AD762" s="108"/>
      <c r="AE762" s="108"/>
      <c r="AF762" s="108"/>
      <c r="AG762" s="108"/>
      <c r="AH762" s="108"/>
      <c r="AI762" s="108"/>
      <c r="AJ762" s="108"/>
      <c r="AK762" s="108"/>
      <c r="AL762" s="108"/>
      <c r="AM762" s="108"/>
      <c r="AN762" s="108"/>
      <c r="AO762" s="108"/>
      <c r="AP762" s="108"/>
      <c r="AQ762" s="108"/>
    </row>
    <row r="763" spans="1:43" ht="15.75" customHeight="1" x14ac:dyDescent="0.3">
      <c r="A763" s="108"/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  <c r="AC763" s="108"/>
      <c r="AD763" s="108"/>
      <c r="AE763" s="108"/>
      <c r="AF763" s="108"/>
      <c r="AG763" s="108"/>
      <c r="AH763" s="108"/>
      <c r="AI763" s="108"/>
      <c r="AJ763" s="108"/>
      <c r="AK763" s="108"/>
      <c r="AL763" s="108"/>
      <c r="AM763" s="108"/>
      <c r="AN763" s="108"/>
      <c r="AO763" s="108"/>
      <c r="AP763" s="108"/>
      <c r="AQ763" s="108"/>
    </row>
    <row r="764" spans="1:43" ht="15.75" customHeight="1" x14ac:dyDescent="0.3">
      <c r="A764" s="108"/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  <c r="AC764" s="108"/>
      <c r="AD764" s="108"/>
      <c r="AE764" s="108"/>
      <c r="AF764" s="108"/>
      <c r="AG764" s="108"/>
      <c r="AH764" s="108"/>
      <c r="AI764" s="108"/>
      <c r="AJ764" s="108"/>
      <c r="AK764" s="108"/>
      <c r="AL764" s="108"/>
      <c r="AM764" s="108"/>
      <c r="AN764" s="108"/>
      <c r="AO764" s="108"/>
      <c r="AP764" s="108"/>
      <c r="AQ764" s="108"/>
    </row>
    <row r="765" spans="1:43" ht="15.75" customHeight="1" x14ac:dyDescent="0.3">
      <c r="A765" s="108"/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  <c r="AC765" s="108"/>
      <c r="AD765" s="108"/>
      <c r="AE765" s="108"/>
      <c r="AF765" s="108"/>
      <c r="AG765" s="108"/>
      <c r="AH765" s="108"/>
      <c r="AI765" s="108"/>
      <c r="AJ765" s="108"/>
      <c r="AK765" s="108"/>
      <c r="AL765" s="108"/>
      <c r="AM765" s="108"/>
      <c r="AN765" s="108"/>
      <c r="AO765" s="108"/>
      <c r="AP765" s="108"/>
      <c r="AQ765" s="108"/>
    </row>
    <row r="766" spans="1:43" ht="15.75" customHeight="1" x14ac:dyDescent="0.3">
      <c r="A766" s="108"/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  <c r="AA766" s="108"/>
      <c r="AB766" s="108"/>
      <c r="AC766" s="108"/>
      <c r="AD766" s="108"/>
      <c r="AE766" s="108"/>
      <c r="AF766" s="108"/>
      <c r="AG766" s="108"/>
      <c r="AH766" s="108"/>
      <c r="AI766" s="108"/>
      <c r="AJ766" s="108"/>
      <c r="AK766" s="108"/>
      <c r="AL766" s="108"/>
      <c r="AM766" s="108"/>
      <c r="AN766" s="108"/>
      <c r="AO766" s="108"/>
      <c r="AP766" s="108"/>
      <c r="AQ766" s="108"/>
    </row>
    <row r="767" spans="1:43" ht="15.75" customHeight="1" x14ac:dyDescent="0.3">
      <c r="A767" s="108"/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  <c r="AC767" s="108"/>
      <c r="AD767" s="108"/>
      <c r="AE767" s="108"/>
      <c r="AF767" s="108"/>
      <c r="AG767" s="108"/>
      <c r="AH767" s="108"/>
      <c r="AI767" s="108"/>
      <c r="AJ767" s="108"/>
      <c r="AK767" s="108"/>
      <c r="AL767" s="108"/>
      <c r="AM767" s="108"/>
      <c r="AN767" s="108"/>
      <c r="AO767" s="108"/>
      <c r="AP767" s="108"/>
      <c r="AQ767" s="108"/>
    </row>
    <row r="768" spans="1:43" ht="15.75" customHeight="1" x14ac:dyDescent="0.3">
      <c r="A768" s="108"/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  <c r="AA768" s="108"/>
      <c r="AB768" s="108"/>
      <c r="AC768" s="108"/>
      <c r="AD768" s="108"/>
      <c r="AE768" s="108"/>
      <c r="AF768" s="108"/>
      <c r="AG768" s="108"/>
      <c r="AH768" s="108"/>
      <c r="AI768" s="108"/>
      <c r="AJ768" s="108"/>
      <c r="AK768" s="108"/>
      <c r="AL768" s="108"/>
      <c r="AM768" s="108"/>
      <c r="AN768" s="108"/>
      <c r="AO768" s="108"/>
      <c r="AP768" s="108"/>
      <c r="AQ768" s="108"/>
    </row>
    <row r="769" spans="1:43" ht="15.75" customHeight="1" x14ac:dyDescent="0.3">
      <c r="A769" s="108"/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  <c r="AC769" s="108"/>
      <c r="AD769" s="108"/>
      <c r="AE769" s="108"/>
      <c r="AF769" s="108"/>
      <c r="AG769" s="108"/>
      <c r="AH769" s="108"/>
      <c r="AI769" s="108"/>
      <c r="AJ769" s="108"/>
      <c r="AK769" s="108"/>
      <c r="AL769" s="108"/>
      <c r="AM769" s="108"/>
      <c r="AN769" s="108"/>
      <c r="AO769" s="108"/>
      <c r="AP769" s="108"/>
      <c r="AQ769" s="108"/>
    </row>
    <row r="770" spans="1:43" ht="15.75" customHeight="1" x14ac:dyDescent="0.3">
      <c r="A770" s="108"/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  <c r="AA770" s="108"/>
      <c r="AB770" s="108"/>
      <c r="AC770" s="108"/>
      <c r="AD770" s="108"/>
      <c r="AE770" s="108"/>
      <c r="AF770" s="108"/>
      <c r="AG770" s="108"/>
      <c r="AH770" s="108"/>
      <c r="AI770" s="108"/>
      <c r="AJ770" s="108"/>
      <c r="AK770" s="108"/>
      <c r="AL770" s="108"/>
      <c r="AM770" s="108"/>
      <c r="AN770" s="108"/>
      <c r="AO770" s="108"/>
      <c r="AP770" s="108"/>
      <c r="AQ770" s="108"/>
    </row>
    <row r="771" spans="1:43" ht="15.75" customHeight="1" x14ac:dyDescent="0.3">
      <c r="A771" s="108"/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  <c r="AC771" s="108"/>
      <c r="AD771" s="108"/>
      <c r="AE771" s="108"/>
      <c r="AF771" s="108"/>
      <c r="AG771" s="108"/>
      <c r="AH771" s="108"/>
      <c r="AI771" s="108"/>
      <c r="AJ771" s="108"/>
      <c r="AK771" s="108"/>
      <c r="AL771" s="108"/>
      <c r="AM771" s="108"/>
      <c r="AN771" s="108"/>
      <c r="AO771" s="108"/>
      <c r="AP771" s="108"/>
      <c r="AQ771" s="108"/>
    </row>
    <row r="772" spans="1:43" ht="15.75" customHeight="1" x14ac:dyDescent="0.3">
      <c r="A772" s="108"/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  <c r="AC772" s="108"/>
      <c r="AD772" s="108"/>
      <c r="AE772" s="108"/>
      <c r="AF772" s="108"/>
      <c r="AG772" s="108"/>
      <c r="AH772" s="108"/>
      <c r="AI772" s="108"/>
      <c r="AJ772" s="108"/>
      <c r="AK772" s="108"/>
      <c r="AL772" s="108"/>
      <c r="AM772" s="108"/>
      <c r="AN772" s="108"/>
      <c r="AO772" s="108"/>
      <c r="AP772" s="108"/>
      <c r="AQ772" s="108"/>
    </row>
    <row r="773" spans="1:43" ht="15.75" customHeight="1" x14ac:dyDescent="0.3">
      <c r="A773" s="108"/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  <c r="AA773" s="108"/>
      <c r="AB773" s="108"/>
      <c r="AC773" s="108"/>
      <c r="AD773" s="108"/>
      <c r="AE773" s="108"/>
      <c r="AF773" s="108"/>
      <c r="AG773" s="108"/>
      <c r="AH773" s="108"/>
      <c r="AI773" s="108"/>
      <c r="AJ773" s="108"/>
      <c r="AK773" s="108"/>
      <c r="AL773" s="108"/>
      <c r="AM773" s="108"/>
      <c r="AN773" s="108"/>
      <c r="AO773" s="108"/>
      <c r="AP773" s="108"/>
      <c r="AQ773" s="108"/>
    </row>
    <row r="774" spans="1:43" ht="15.75" customHeight="1" x14ac:dyDescent="0.3">
      <c r="A774" s="108"/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  <c r="AC774" s="108"/>
      <c r="AD774" s="108"/>
      <c r="AE774" s="108"/>
      <c r="AF774" s="108"/>
      <c r="AG774" s="108"/>
      <c r="AH774" s="108"/>
      <c r="AI774" s="108"/>
      <c r="AJ774" s="108"/>
      <c r="AK774" s="108"/>
      <c r="AL774" s="108"/>
      <c r="AM774" s="108"/>
      <c r="AN774" s="108"/>
      <c r="AO774" s="108"/>
      <c r="AP774" s="108"/>
      <c r="AQ774" s="108"/>
    </row>
    <row r="775" spans="1:43" ht="15.75" customHeight="1" x14ac:dyDescent="0.3">
      <c r="A775" s="108"/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08"/>
      <c r="AG775" s="108"/>
      <c r="AH775" s="108"/>
      <c r="AI775" s="108"/>
      <c r="AJ775" s="108"/>
      <c r="AK775" s="108"/>
      <c r="AL775" s="108"/>
      <c r="AM775" s="108"/>
      <c r="AN775" s="108"/>
      <c r="AO775" s="108"/>
      <c r="AP775" s="108"/>
      <c r="AQ775" s="108"/>
    </row>
    <row r="776" spans="1:43" ht="15.75" customHeight="1" x14ac:dyDescent="0.3">
      <c r="A776" s="108"/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  <c r="AA776" s="108"/>
      <c r="AB776" s="108"/>
      <c r="AC776" s="108"/>
      <c r="AD776" s="108"/>
      <c r="AE776" s="108"/>
      <c r="AF776" s="108"/>
      <c r="AG776" s="108"/>
      <c r="AH776" s="108"/>
      <c r="AI776" s="108"/>
      <c r="AJ776" s="108"/>
      <c r="AK776" s="108"/>
      <c r="AL776" s="108"/>
      <c r="AM776" s="108"/>
      <c r="AN776" s="108"/>
      <c r="AO776" s="108"/>
      <c r="AP776" s="108"/>
      <c r="AQ776" s="108"/>
    </row>
    <row r="777" spans="1:43" ht="15.75" customHeight="1" x14ac:dyDescent="0.3">
      <c r="A777" s="108"/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  <c r="AC777" s="108"/>
      <c r="AD777" s="108"/>
      <c r="AE777" s="108"/>
      <c r="AF777" s="108"/>
      <c r="AG777" s="108"/>
      <c r="AH777" s="108"/>
      <c r="AI777" s="108"/>
      <c r="AJ777" s="108"/>
      <c r="AK777" s="108"/>
      <c r="AL777" s="108"/>
      <c r="AM777" s="108"/>
      <c r="AN777" s="108"/>
      <c r="AO777" s="108"/>
      <c r="AP777" s="108"/>
      <c r="AQ777" s="108"/>
    </row>
    <row r="778" spans="1:43" ht="15.75" customHeight="1" x14ac:dyDescent="0.3">
      <c r="A778" s="108"/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  <c r="AC778" s="108"/>
      <c r="AD778" s="108"/>
      <c r="AE778" s="108"/>
      <c r="AF778" s="108"/>
      <c r="AG778" s="108"/>
      <c r="AH778" s="108"/>
      <c r="AI778" s="108"/>
      <c r="AJ778" s="108"/>
      <c r="AK778" s="108"/>
      <c r="AL778" s="108"/>
      <c r="AM778" s="108"/>
      <c r="AN778" s="108"/>
      <c r="AO778" s="108"/>
      <c r="AP778" s="108"/>
      <c r="AQ778" s="108"/>
    </row>
    <row r="779" spans="1:43" ht="15.75" customHeight="1" x14ac:dyDescent="0.3">
      <c r="A779" s="108"/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  <c r="AC779" s="108"/>
      <c r="AD779" s="108"/>
      <c r="AE779" s="108"/>
      <c r="AF779" s="108"/>
      <c r="AG779" s="108"/>
      <c r="AH779" s="108"/>
      <c r="AI779" s="108"/>
      <c r="AJ779" s="108"/>
      <c r="AK779" s="108"/>
      <c r="AL779" s="108"/>
      <c r="AM779" s="108"/>
      <c r="AN779" s="108"/>
      <c r="AO779" s="108"/>
      <c r="AP779" s="108"/>
      <c r="AQ779" s="108"/>
    </row>
    <row r="780" spans="1:43" ht="15.75" customHeight="1" x14ac:dyDescent="0.3">
      <c r="A780" s="108"/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  <c r="AC780" s="108"/>
      <c r="AD780" s="108"/>
      <c r="AE780" s="108"/>
      <c r="AF780" s="108"/>
      <c r="AG780" s="108"/>
      <c r="AH780" s="108"/>
      <c r="AI780" s="108"/>
      <c r="AJ780" s="108"/>
      <c r="AK780" s="108"/>
      <c r="AL780" s="108"/>
      <c r="AM780" s="108"/>
      <c r="AN780" s="108"/>
      <c r="AO780" s="108"/>
      <c r="AP780" s="108"/>
      <c r="AQ780" s="108"/>
    </row>
    <row r="781" spans="1:43" ht="15.75" customHeight="1" x14ac:dyDescent="0.3">
      <c r="A781" s="108"/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  <c r="AC781" s="108"/>
      <c r="AD781" s="108"/>
      <c r="AE781" s="108"/>
      <c r="AF781" s="108"/>
      <c r="AG781" s="108"/>
      <c r="AH781" s="108"/>
      <c r="AI781" s="108"/>
      <c r="AJ781" s="108"/>
      <c r="AK781" s="108"/>
      <c r="AL781" s="108"/>
      <c r="AM781" s="108"/>
      <c r="AN781" s="108"/>
      <c r="AO781" s="108"/>
      <c r="AP781" s="108"/>
      <c r="AQ781" s="108"/>
    </row>
    <row r="782" spans="1:43" ht="15.75" customHeight="1" x14ac:dyDescent="0.3">
      <c r="A782" s="108"/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  <c r="AA782" s="108"/>
      <c r="AB782" s="108"/>
      <c r="AC782" s="108"/>
      <c r="AD782" s="108"/>
      <c r="AE782" s="108"/>
      <c r="AF782" s="108"/>
      <c r="AG782" s="108"/>
      <c r="AH782" s="108"/>
      <c r="AI782" s="108"/>
      <c r="AJ782" s="108"/>
      <c r="AK782" s="108"/>
      <c r="AL782" s="108"/>
      <c r="AM782" s="108"/>
      <c r="AN782" s="108"/>
      <c r="AO782" s="108"/>
      <c r="AP782" s="108"/>
      <c r="AQ782" s="108"/>
    </row>
    <row r="783" spans="1:43" ht="15.75" customHeight="1" x14ac:dyDescent="0.3">
      <c r="A783" s="108"/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  <c r="AC783" s="108"/>
      <c r="AD783" s="108"/>
      <c r="AE783" s="108"/>
      <c r="AF783" s="108"/>
      <c r="AG783" s="108"/>
      <c r="AH783" s="108"/>
      <c r="AI783" s="108"/>
      <c r="AJ783" s="108"/>
      <c r="AK783" s="108"/>
      <c r="AL783" s="108"/>
      <c r="AM783" s="108"/>
      <c r="AN783" s="108"/>
      <c r="AO783" s="108"/>
      <c r="AP783" s="108"/>
      <c r="AQ783" s="108"/>
    </row>
    <row r="784" spans="1:43" ht="15.75" customHeight="1" x14ac:dyDescent="0.3">
      <c r="A784" s="108"/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  <c r="AA784" s="108"/>
      <c r="AB784" s="108"/>
      <c r="AC784" s="108"/>
      <c r="AD784" s="108"/>
      <c r="AE784" s="108"/>
      <c r="AF784" s="108"/>
      <c r="AG784" s="108"/>
      <c r="AH784" s="108"/>
      <c r="AI784" s="108"/>
      <c r="AJ784" s="108"/>
      <c r="AK784" s="108"/>
      <c r="AL784" s="108"/>
      <c r="AM784" s="108"/>
      <c r="AN784" s="108"/>
      <c r="AO784" s="108"/>
      <c r="AP784" s="108"/>
      <c r="AQ784" s="108"/>
    </row>
    <row r="785" spans="1:43" ht="15.75" customHeight="1" x14ac:dyDescent="0.3">
      <c r="A785" s="108"/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  <c r="AA785" s="108"/>
      <c r="AB785" s="108"/>
      <c r="AC785" s="108"/>
      <c r="AD785" s="108"/>
      <c r="AE785" s="108"/>
      <c r="AF785" s="108"/>
      <c r="AG785" s="108"/>
      <c r="AH785" s="108"/>
      <c r="AI785" s="108"/>
      <c r="AJ785" s="108"/>
      <c r="AK785" s="108"/>
      <c r="AL785" s="108"/>
      <c r="AM785" s="108"/>
      <c r="AN785" s="108"/>
      <c r="AO785" s="108"/>
      <c r="AP785" s="108"/>
      <c r="AQ785" s="108"/>
    </row>
    <row r="786" spans="1:43" ht="15.75" customHeight="1" x14ac:dyDescent="0.3">
      <c r="A786" s="108"/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  <c r="AA786" s="108"/>
      <c r="AB786" s="108"/>
      <c r="AC786" s="108"/>
      <c r="AD786" s="108"/>
      <c r="AE786" s="108"/>
      <c r="AF786" s="108"/>
      <c r="AG786" s="108"/>
      <c r="AH786" s="108"/>
      <c r="AI786" s="108"/>
      <c r="AJ786" s="108"/>
      <c r="AK786" s="108"/>
      <c r="AL786" s="108"/>
      <c r="AM786" s="108"/>
      <c r="AN786" s="108"/>
      <c r="AO786" s="108"/>
      <c r="AP786" s="108"/>
      <c r="AQ786" s="108"/>
    </row>
    <row r="787" spans="1:43" ht="15.75" customHeight="1" x14ac:dyDescent="0.3">
      <c r="A787" s="108"/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  <c r="AA787" s="108"/>
      <c r="AB787" s="108"/>
      <c r="AC787" s="108"/>
      <c r="AD787" s="108"/>
      <c r="AE787" s="108"/>
      <c r="AF787" s="108"/>
      <c r="AG787" s="108"/>
      <c r="AH787" s="108"/>
      <c r="AI787" s="108"/>
      <c r="AJ787" s="108"/>
      <c r="AK787" s="108"/>
      <c r="AL787" s="108"/>
      <c r="AM787" s="108"/>
      <c r="AN787" s="108"/>
      <c r="AO787" s="108"/>
      <c r="AP787" s="108"/>
      <c r="AQ787" s="108"/>
    </row>
    <row r="788" spans="1:43" ht="15.75" customHeight="1" x14ac:dyDescent="0.3">
      <c r="A788" s="108"/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  <c r="AA788" s="108"/>
      <c r="AB788" s="108"/>
      <c r="AC788" s="108"/>
      <c r="AD788" s="108"/>
      <c r="AE788" s="108"/>
      <c r="AF788" s="108"/>
      <c r="AG788" s="108"/>
      <c r="AH788" s="108"/>
      <c r="AI788" s="108"/>
      <c r="AJ788" s="108"/>
      <c r="AK788" s="108"/>
      <c r="AL788" s="108"/>
      <c r="AM788" s="108"/>
      <c r="AN788" s="108"/>
      <c r="AO788" s="108"/>
      <c r="AP788" s="108"/>
      <c r="AQ788" s="108"/>
    </row>
    <row r="789" spans="1:43" ht="15.75" customHeight="1" x14ac:dyDescent="0.3">
      <c r="A789" s="108"/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  <c r="AA789" s="108"/>
      <c r="AB789" s="108"/>
      <c r="AC789" s="108"/>
      <c r="AD789" s="108"/>
      <c r="AE789" s="108"/>
      <c r="AF789" s="108"/>
      <c r="AG789" s="108"/>
      <c r="AH789" s="108"/>
      <c r="AI789" s="108"/>
      <c r="AJ789" s="108"/>
      <c r="AK789" s="108"/>
      <c r="AL789" s="108"/>
      <c r="AM789" s="108"/>
      <c r="AN789" s="108"/>
      <c r="AO789" s="108"/>
      <c r="AP789" s="108"/>
      <c r="AQ789" s="108"/>
    </row>
    <row r="790" spans="1:43" ht="15.75" customHeight="1" x14ac:dyDescent="0.3">
      <c r="A790" s="108"/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  <c r="AC790" s="108"/>
      <c r="AD790" s="108"/>
      <c r="AE790" s="108"/>
      <c r="AF790" s="108"/>
      <c r="AG790" s="108"/>
      <c r="AH790" s="108"/>
      <c r="AI790" s="108"/>
      <c r="AJ790" s="108"/>
      <c r="AK790" s="108"/>
      <c r="AL790" s="108"/>
      <c r="AM790" s="108"/>
      <c r="AN790" s="108"/>
      <c r="AO790" s="108"/>
      <c r="AP790" s="108"/>
      <c r="AQ790" s="108"/>
    </row>
    <row r="791" spans="1:43" ht="15.75" customHeight="1" x14ac:dyDescent="0.3">
      <c r="A791" s="108"/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  <c r="AA791" s="108"/>
      <c r="AB791" s="108"/>
      <c r="AC791" s="108"/>
      <c r="AD791" s="108"/>
      <c r="AE791" s="108"/>
      <c r="AF791" s="108"/>
      <c r="AG791" s="108"/>
      <c r="AH791" s="108"/>
      <c r="AI791" s="108"/>
      <c r="AJ791" s="108"/>
      <c r="AK791" s="108"/>
      <c r="AL791" s="108"/>
      <c r="AM791" s="108"/>
      <c r="AN791" s="108"/>
      <c r="AO791" s="108"/>
      <c r="AP791" s="108"/>
      <c r="AQ791" s="108"/>
    </row>
    <row r="792" spans="1:43" ht="15.75" customHeight="1" x14ac:dyDescent="0.3">
      <c r="A792" s="108"/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  <c r="AC792" s="108"/>
      <c r="AD792" s="108"/>
      <c r="AE792" s="108"/>
      <c r="AF792" s="108"/>
      <c r="AG792" s="108"/>
      <c r="AH792" s="108"/>
      <c r="AI792" s="108"/>
      <c r="AJ792" s="108"/>
      <c r="AK792" s="108"/>
      <c r="AL792" s="108"/>
      <c r="AM792" s="108"/>
      <c r="AN792" s="108"/>
      <c r="AO792" s="108"/>
      <c r="AP792" s="108"/>
      <c r="AQ792" s="108"/>
    </row>
    <row r="793" spans="1:43" ht="15.75" customHeight="1" x14ac:dyDescent="0.3">
      <c r="A793" s="108"/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  <c r="AC793" s="108"/>
      <c r="AD793" s="108"/>
      <c r="AE793" s="108"/>
      <c r="AF793" s="108"/>
      <c r="AG793" s="108"/>
      <c r="AH793" s="108"/>
      <c r="AI793" s="108"/>
      <c r="AJ793" s="108"/>
      <c r="AK793" s="108"/>
      <c r="AL793" s="108"/>
      <c r="AM793" s="108"/>
      <c r="AN793" s="108"/>
      <c r="AO793" s="108"/>
      <c r="AP793" s="108"/>
      <c r="AQ793" s="108"/>
    </row>
    <row r="794" spans="1:43" ht="15.75" customHeight="1" x14ac:dyDescent="0.3">
      <c r="A794" s="108"/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  <c r="AA794" s="108"/>
      <c r="AB794" s="108"/>
      <c r="AC794" s="108"/>
      <c r="AD794" s="108"/>
      <c r="AE794" s="108"/>
      <c r="AF794" s="108"/>
      <c r="AG794" s="108"/>
      <c r="AH794" s="108"/>
      <c r="AI794" s="108"/>
      <c r="AJ794" s="108"/>
      <c r="AK794" s="108"/>
      <c r="AL794" s="108"/>
      <c r="AM794" s="108"/>
      <c r="AN794" s="108"/>
      <c r="AO794" s="108"/>
      <c r="AP794" s="108"/>
      <c r="AQ794" s="108"/>
    </row>
    <row r="795" spans="1:43" ht="15.75" customHeight="1" x14ac:dyDescent="0.3">
      <c r="A795" s="108"/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  <c r="AC795" s="108"/>
      <c r="AD795" s="108"/>
      <c r="AE795" s="108"/>
      <c r="AF795" s="108"/>
      <c r="AG795" s="108"/>
      <c r="AH795" s="108"/>
      <c r="AI795" s="108"/>
      <c r="AJ795" s="108"/>
      <c r="AK795" s="108"/>
      <c r="AL795" s="108"/>
      <c r="AM795" s="108"/>
      <c r="AN795" s="108"/>
      <c r="AO795" s="108"/>
      <c r="AP795" s="108"/>
      <c r="AQ795" s="108"/>
    </row>
    <row r="796" spans="1:43" ht="15.75" customHeight="1" x14ac:dyDescent="0.3">
      <c r="A796" s="108"/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  <c r="AC796" s="108"/>
      <c r="AD796" s="108"/>
      <c r="AE796" s="108"/>
      <c r="AF796" s="108"/>
      <c r="AG796" s="108"/>
      <c r="AH796" s="108"/>
      <c r="AI796" s="108"/>
      <c r="AJ796" s="108"/>
      <c r="AK796" s="108"/>
      <c r="AL796" s="108"/>
      <c r="AM796" s="108"/>
      <c r="AN796" s="108"/>
      <c r="AO796" s="108"/>
      <c r="AP796" s="108"/>
      <c r="AQ796" s="108"/>
    </row>
    <row r="797" spans="1:43" ht="15.75" customHeight="1" x14ac:dyDescent="0.3">
      <c r="A797" s="108"/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  <c r="AA797" s="108"/>
      <c r="AB797" s="108"/>
      <c r="AC797" s="108"/>
      <c r="AD797" s="108"/>
      <c r="AE797" s="108"/>
      <c r="AF797" s="108"/>
      <c r="AG797" s="108"/>
      <c r="AH797" s="108"/>
      <c r="AI797" s="108"/>
      <c r="AJ797" s="108"/>
      <c r="AK797" s="108"/>
      <c r="AL797" s="108"/>
      <c r="AM797" s="108"/>
      <c r="AN797" s="108"/>
      <c r="AO797" s="108"/>
      <c r="AP797" s="108"/>
      <c r="AQ797" s="108"/>
    </row>
    <row r="798" spans="1:43" ht="15.75" customHeight="1" x14ac:dyDescent="0.3">
      <c r="A798" s="108"/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  <c r="AA798" s="108"/>
      <c r="AB798" s="108"/>
      <c r="AC798" s="108"/>
      <c r="AD798" s="108"/>
      <c r="AE798" s="108"/>
      <c r="AF798" s="108"/>
      <c r="AG798" s="108"/>
      <c r="AH798" s="108"/>
      <c r="AI798" s="108"/>
      <c r="AJ798" s="108"/>
      <c r="AK798" s="108"/>
      <c r="AL798" s="108"/>
      <c r="AM798" s="108"/>
      <c r="AN798" s="108"/>
      <c r="AO798" s="108"/>
      <c r="AP798" s="108"/>
      <c r="AQ798" s="108"/>
    </row>
    <row r="799" spans="1:43" ht="15.75" customHeight="1" x14ac:dyDescent="0.3">
      <c r="A799" s="108"/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  <c r="AA799" s="108"/>
      <c r="AB799" s="108"/>
      <c r="AC799" s="108"/>
      <c r="AD799" s="108"/>
      <c r="AE799" s="108"/>
      <c r="AF799" s="108"/>
      <c r="AG799" s="108"/>
      <c r="AH799" s="108"/>
      <c r="AI799" s="108"/>
      <c r="AJ799" s="108"/>
      <c r="AK799" s="108"/>
      <c r="AL799" s="108"/>
      <c r="AM799" s="108"/>
      <c r="AN799" s="108"/>
      <c r="AO799" s="108"/>
      <c r="AP799" s="108"/>
      <c r="AQ799" s="108"/>
    </row>
    <row r="800" spans="1:43" ht="15.75" customHeight="1" x14ac:dyDescent="0.3">
      <c r="A800" s="108"/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  <c r="AA800" s="108"/>
      <c r="AB800" s="108"/>
      <c r="AC800" s="108"/>
      <c r="AD800" s="108"/>
      <c r="AE800" s="108"/>
      <c r="AF800" s="108"/>
      <c r="AG800" s="108"/>
      <c r="AH800" s="108"/>
      <c r="AI800" s="108"/>
      <c r="AJ800" s="108"/>
      <c r="AK800" s="108"/>
      <c r="AL800" s="108"/>
      <c r="AM800" s="108"/>
      <c r="AN800" s="108"/>
      <c r="AO800" s="108"/>
      <c r="AP800" s="108"/>
      <c r="AQ800" s="108"/>
    </row>
    <row r="801" spans="1:43" ht="15.75" customHeight="1" x14ac:dyDescent="0.3">
      <c r="A801" s="108"/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  <c r="AA801" s="108"/>
      <c r="AB801" s="108"/>
      <c r="AC801" s="108"/>
      <c r="AD801" s="108"/>
      <c r="AE801" s="108"/>
      <c r="AF801" s="108"/>
      <c r="AG801" s="108"/>
      <c r="AH801" s="108"/>
      <c r="AI801" s="108"/>
      <c r="AJ801" s="108"/>
      <c r="AK801" s="108"/>
      <c r="AL801" s="108"/>
      <c r="AM801" s="108"/>
      <c r="AN801" s="108"/>
      <c r="AO801" s="108"/>
      <c r="AP801" s="108"/>
      <c r="AQ801" s="108"/>
    </row>
    <row r="802" spans="1:43" ht="15.75" customHeight="1" x14ac:dyDescent="0.3">
      <c r="A802" s="108"/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  <c r="AA802" s="108"/>
      <c r="AB802" s="108"/>
      <c r="AC802" s="108"/>
      <c r="AD802" s="108"/>
      <c r="AE802" s="108"/>
      <c r="AF802" s="108"/>
      <c r="AG802" s="108"/>
      <c r="AH802" s="108"/>
      <c r="AI802" s="108"/>
      <c r="AJ802" s="108"/>
      <c r="AK802" s="108"/>
      <c r="AL802" s="108"/>
      <c r="AM802" s="108"/>
      <c r="AN802" s="108"/>
      <c r="AO802" s="108"/>
      <c r="AP802" s="108"/>
      <c r="AQ802" s="108"/>
    </row>
    <row r="803" spans="1:43" ht="15.75" customHeight="1" x14ac:dyDescent="0.3">
      <c r="A803" s="108"/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  <c r="AA803" s="108"/>
      <c r="AB803" s="108"/>
      <c r="AC803" s="108"/>
      <c r="AD803" s="108"/>
      <c r="AE803" s="108"/>
      <c r="AF803" s="108"/>
      <c r="AG803" s="108"/>
      <c r="AH803" s="108"/>
      <c r="AI803" s="108"/>
      <c r="AJ803" s="108"/>
      <c r="AK803" s="108"/>
      <c r="AL803" s="108"/>
      <c r="AM803" s="108"/>
      <c r="AN803" s="108"/>
      <c r="AO803" s="108"/>
      <c r="AP803" s="108"/>
      <c r="AQ803" s="108"/>
    </row>
    <row r="804" spans="1:43" ht="15.75" customHeight="1" x14ac:dyDescent="0.3">
      <c r="A804" s="108"/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  <c r="AA804" s="108"/>
      <c r="AB804" s="108"/>
      <c r="AC804" s="108"/>
      <c r="AD804" s="108"/>
      <c r="AE804" s="108"/>
      <c r="AF804" s="108"/>
      <c r="AG804" s="108"/>
      <c r="AH804" s="108"/>
      <c r="AI804" s="108"/>
      <c r="AJ804" s="108"/>
      <c r="AK804" s="108"/>
      <c r="AL804" s="108"/>
      <c r="AM804" s="108"/>
      <c r="AN804" s="108"/>
      <c r="AO804" s="108"/>
      <c r="AP804" s="108"/>
      <c r="AQ804" s="108"/>
    </row>
    <row r="805" spans="1:43" ht="15.75" customHeight="1" x14ac:dyDescent="0.3">
      <c r="A805" s="108"/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  <c r="AA805" s="108"/>
      <c r="AB805" s="108"/>
      <c r="AC805" s="108"/>
      <c r="AD805" s="108"/>
      <c r="AE805" s="108"/>
      <c r="AF805" s="108"/>
      <c r="AG805" s="108"/>
      <c r="AH805" s="108"/>
      <c r="AI805" s="108"/>
      <c r="AJ805" s="108"/>
      <c r="AK805" s="108"/>
      <c r="AL805" s="108"/>
      <c r="AM805" s="108"/>
      <c r="AN805" s="108"/>
      <c r="AO805" s="108"/>
      <c r="AP805" s="108"/>
      <c r="AQ805" s="108"/>
    </row>
    <row r="806" spans="1:43" ht="15.75" customHeight="1" x14ac:dyDescent="0.3">
      <c r="A806" s="108"/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  <c r="AA806" s="108"/>
      <c r="AB806" s="108"/>
      <c r="AC806" s="108"/>
      <c r="AD806" s="108"/>
      <c r="AE806" s="108"/>
      <c r="AF806" s="108"/>
      <c r="AG806" s="108"/>
      <c r="AH806" s="108"/>
      <c r="AI806" s="108"/>
      <c r="AJ806" s="108"/>
      <c r="AK806" s="108"/>
      <c r="AL806" s="108"/>
      <c r="AM806" s="108"/>
      <c r="AN806" s="108"/>
      <c r="AO806" s="108"/>
      <c r="AP806" s="108"/>
      <c r="AQ806" s="108"/>
    </row>
    <row r="807" spans="1:43" ht="15.75" customHeight="1" x14ac:dyDescent="0.3">
      <c r="A807" s="108"/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  <c r="AA807" s="108"/>
      <c r="AB807" s="108"/>
      <c r="AC807" s="108"/>
      <c r="AD807" s="108"/>
      <c r="AE807" s="108"/>
      <c r="AF807" s="108"/>
      <c r="AG807" s="108"/>
      <c r="AH807" s="108"/>
      <c r="AI807" s="108"/>
      <c r="AJ807" s="108"/>
      <c r="AK807" s="108"/>
      <c r="AL807" s="108"/>
      <c r="AM807" s="108"/>
      <c r="AN807" s="108"/>
      <c r="AO807" s="108"/>
      <c r="AP807" s="108"/>
      <c r="AQ807" s="108"/>
    </row>
    <row r="808" spans="1:43" ht="15.75" customHeight="1" x14ac:dyDescent="0.3">
      <c r="A808" s="108"/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  <c r="AC808" s="108"/>
      <c r="AD808" s="108"/>
      <c r="AE808" s="108"/>
      <c r="AF808" s="108"/>
      <c r="AG808" s="108"/>
      <c r="AH808" s="108"/>
      <c r="AI808" s="108"/>
      <c r="AJ808" s="108"/>
      <c r="AK808" s="108"/>
      <c r="AL808" s="108"/>
      <c r="AM808" s="108"/>
      <c r="AN808" s="108"/>
      <c r="AO808" s="108"/>
      <c r="AP808" s="108"/>
      <c r="AQ808" s="108"/>
    </row>
    <row r="809" spans="1:43" ht="15.75" customHeight="1" x14ac:dyDescent="0.3">
      <c r="A809" s="108"/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  <c r="AA809" s="108"/>
      <c r="AB809" s="108"/>
      <c r="AC809" s="108"/>
      <c r="AD809" s="108"/>
      <c r="AE809" s="108"/>
      <c r="AF809" s="108"/>
      <c r="AG809" s="108"/>
      <c r="AH809" s="108"/>
      <c r="AI809" s="108"/>
      <c r="AJ809" s="108"/>
      <c r="AK809" s="108"/>
      <c r="AL809" s="108"/>
      <c r="AM809" s="108"/>
      <c r="AN809" s="108"/>
      <c r="AO809" s="108"/>
      <c r="AP809" s="108"/>
      <c r="AQ809" s="108"/>
    </row>
    <row r="810" spans="1:43" ht="15.75" customHeight="1" x14ac:dyDescent="0.3">
      <c r="A810" s="108"/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  <c r="AC810" s="108"/>
      <c r="AD810" s="108"/>
      <c r="AE810" s="108"/>
      <c r="AF810" s="108"/>
      <c r="AG810" s="108"/>
      <c r="AH810" s="108"/>
      <c r="AI810" s="108"/>
      <c r="AJ810" s="108"/>
      <c r="AK810" s="108"/>
      <c r="AL810" s="108"/>
      <c r="AM810" s="108"/>
      <c r="AN810" s="108"/>
      <c r="AO810" s="108"/>
      <c r="AP810" s="108"/>
      <c r="AQ810" s="108"/>
    </row>
    <row r="811" spans="1:43" ht="15.75" customHeight="1" x14ac:dyDescent="0.3">
      <c r="A811" s="108"/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  <c r="AA811" s="108"/>
      <c r="AB811" s="108"/>
      <c r="AC811" s="108"/>
      <c r="AD811" s="108"/>
      <c r="AE811" s="108"/>
      <c r="AF811" s="108"/>
      <c r="AG811" s="108"/>
      <c r="AH811" s="108"/>
      <c r="AI811" s="108"/>
      <c r="AJ811" s="108"/>
      <c r="AK811" s="108"/>
      <c r="AL811" s="108"/>
      <c r="AM811" s="108"/>
      <c r="AN811" s="108"/>
      <c r="AO811" s="108"/>
      <c r="AP811" s="108"/>
      <c r="AQ811" s="108"/>
    </row>
    <row r="812" spans="1:43" ht="15.75" customHeight="1" x14ac:dyDescent="0.3">
      <c r="A812" s="108"/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8"/>
      <c r="AD812" s="108"/>
      <c r="AE812" s="108"/>
      <c r="AF812" s="108"/>
      <c r="AG812" s="108"/>
      <c r="AH812" s="108"/>
      <c r="AI812" s="108"/>
      <c r="AJ812" s="108"/>
      <c r="AK812" s="108"/>
      <c r="AL812" s="108"/>
      <c r="AM812" s="108"/>
      <c r="AN812" s="108"/>
      <c r="AO812" s="108"/>
      <c r="AP812" s="108"/>
      <c r="AQ812" s="108"/>
    </row>
    <row r="813" spans="1:43" ht="15.75" customHeight="1" x14ac:dyDescent="0.3">
      <c r="A813" s="108"/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  <c r="AA813" s="108"/>
      <c r="AB813" s="108"/>
      <c r="AC813" s="108"/>
      <c r="AD813" s="108"/>
      <c r="AE813" s="108"/>
      <c r="AF813" s="108"/>
      <c r="AG813" s="108"/>
      <c r="AH813" s="108"/>
      <c r="AI813" s="108"/>
      <c r="AJ813" s="108"/>
      <c r="AK813" s="108"/>
      <c r="AL813" s="108"/>
      <c r="AM813" s="108"/>
      <c r="AN813" s="108"/>
      <c r="AO813" s="108"/>
      <c r="AP813" s="108"/>
      <c r="AQ813" s="108"/>
    </row>
    <row r="814" spans="1:43" ht="15.75" customHeight="1" x14ac:dyDescent="0.3">
      <c r="A814" s="108"/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  <c r="AC814" s="108"/>
      <c r="AD814" s="108"/>
      <c r="AE814" s="108"/>
      <c r="AF814" s="108"/>
      <c r="AG814" s="108"/>
      <c r="AH814" s="108"/>
      <c r="AI814" s="108"/>
      <c r="AJ814" s="108"/>
      <c r="AK814" s="108"/>
      <c r="AL814" s="108"/>
      <c r="AM814" s="108"/>
      <c r="AN814" s="108"/>
      <c r="AO814" s="108"/>
      <c r="AP814" s="108"/>
      <c r="AQ814" s="108"/>
    </row>
    <row r="815" spans="1:43" ht="15.75" customHeight="1" x14ac:dyDescent="0.3">
      <c r="A815" s="108"/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  <c r="AA815" s="108"/>
      <c r="AB815" s="108"/>
      <c r="AC815" s="108"/>
      <c r="AD815" s="108"/>
      <c r="AE815" s="108"/>
      <c r="AF815" s="108"/>
      <c r="AG815" s="108"/>
      <c r="AH815" s="108"/>
      <c r="AI815" s="108"/>
      <c r="AJ815" s="108"/>
      <c r="AK815" s="108"/>
      <c r="AL815" s="108"/>
      <c r="AM815" s="108"/>
      <c r="AN815" s="108"/>
      <c r="AO815" s="108"/>
      <c r="AP815" s="108"/>
      <c r="AQ815" s="108"/>
    </row>
    <row r="816" spans="1:43" ht="15.75" customHeight="1" x14ac:dyDescent="0.3">
      <c r="A816" s="108"/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  <c r="AC816" s="108"/>
      <c r="AD816" s="108"/>
      <c r="AE816" s="108"/>
      <c r="AF816" s="108"/>
      <c r="AG816" s="108"/>
      <c r="AH816" s="108"/>
      <c r="AI816" s="108"/>
      <c r="AJ816" s="108"/>
      <c r="AK816" s="108"/>
      <c r="AL816" s="108"/>
      <c r="AM816" s="108"/>
      <c r="AN816" s="108"/>
      <c r="AO816" s="108"/>
      <c r="AP816" s="108"/>
      <c r="AQ816" s="108"/>
    </row>
    <row r="817" spans="1:43" ht="15.75" customHeight="1" x14ac:dyDescent="0.3">
      <c r="A817" s="108"/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  <c r="AA817" s="108"/>
      <c r="AB817" s="108"/>
      <c r="AC817" s="108"/>
      <c r="AD817" s="108"/>
      <c r="AE817" s="108"/>
      <c r="AF817" s="108"/>
      <c r="AG817" s="108"/>
      <c r="AH817" s="108"/>
      <c r="AI817" s="108"/>
      <c r="AJ817" s="108"/>
      <c r="AK817" s="108"/>
      <c r="AL817" s="108"/>
      <c r="AM817" s="108"/>
      <c r="AN817" s="108"/>
      <c r="AO817" s="108"/>
      <c r="AP817" s="108"/>
      <c r="AQ817" s="108"/>
    </row>
    <row r="818" spans="1:43" ht="15.75" customHeight="1" x14ac:dyDescent="0.3">
      <c r="A818" s="108"/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  <c r="AA818" s="108"/>
      <c r="AB818" s="108"/>
      <c r="AC818" s="108"/>
      <c r="AD818" s="108"/>
      <c r="AE818" s="108"/>
      <c r="AF818" s="108"/>
      <c r="AG818" s="108"/>
      <c r="AH818" s="108"/>
      <c r="AI818" s="108"/>
      <c r="AJ818" s="108"/>
      <c r="AK818" s="108"/>
      <c r="AL818" s="108"/>
      <c r="AM818" s="108"/>
      <c r="AN818" s="108"/>
      <c r="AO818" s="108"/>
      <c r="AP818" s="108"/>
      <c r="AQ818" s="108"/>
    </row>
    <row r="819" spans="1:43" ht="15.75" customHeight="1" x14ac:dyDescent="0.3">
      <c r="A819" s="108"/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  <c r="AA819" s="108"/>
      <c r="AB819" s="108"/>
      <c r="AC819" s="108"/>
      <c r="AD819" s="108"/>
      <c r="AE819" s="108"/>
      <c r="AF819" s="108"/>
      <c r="AG819" s="108"/>
      <c r="AH819" s="108"/>
      <c r="AI819" s="108"/>
      <c r="AJ819" s="108"/>
      <c r="AK819" s="108"/>
      <c r="AL819" s="108"/>
      <c r="AM819" s="108"/>
      <c r="AN819" s="108"/>
      <c r="AO819" s="108"/>
      <c r="AP819" s="108"/>
      <c r="AQ819" s="108"/>
    </row>
    <row r="820" spans="1:43" ht="15.75" customHeight="1" x14ac:dyDescent="0.3">
      <c r="A820" s="108"/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  <c r="AA820" s="108"/>
      <c r="AB820" s="108"/>
      <c r="AC820" s="108"/>
      <c r="AD820" s="108"/>
      <c r="AE820" s="108"/>
      <c r="AF820" s="108"/>
      <c r="AG820" s="108"/>
      <c r="AH820" s="108"/>
      <c r="AI820" s="108"/>
      <c r="AJ820" s="108"/>
      <c r="AK820" s="108"/>
      <c r="AL820" s="108"/>
      <c r="AM820" s="108"/>
      <c r="AN820" s="108"/>
      <c r="AO820" s="108"/>
      <c r="AP820" s="108"/>
      <c r="AQ820" s="108"/>
    </row>
    <row r="821" spans="1:43" ht="15.75" customHeight="1" x14ac:dyDescent="0.3">
      <c r="A821" s="108"/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  <c r="AA821" s="108"/>
      <c r="AB821" s="108"/>
      <c r="AC821" s="108"/>
      <c r="AD821" s="108"/>
      <c r="AE821" s="108"/>
      <c r="AF821" s="108"/>
      <c r="AG821" s="108"/>
      <c r="AH821" s="108"/>
      <c r="AI821" s="108"/>
      <c r="AJ821" s="108"/>
      <c r="AK821" s="108"/>
      <c r="AL821" s="108"/>
      <c r="AM821" s="108"/>
      <c r="AN821" s="108"/>
      <c r="AO821" s="108"/>
      <c r="AP821" s="108"/>
      <c r="AQ821" s="108"/>
    </row>
    <row r="822" spans="1:43" ht="15.75" customHeight="1" x14ac:dyDescent="0.3">
      <c r="A822" s="108"/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  <c r="AA822" s="108"/>
      <c r="AB822" s="108"/>
      <c r="AC822" s="108"/>
      <c r="AD822" s="108"/>
      <c r="AE822" s="108"/>
      <c r="AF822" s="108"/>
      <c r="AG822" s="108"/>
      <c r="AH822" s="108"/>
      <c r="AI822" s="108"/>
      <c r="AJ822" s="108"/>
      <c r="AK822" s="108"/>
      <c r="AL822" s="108"/>
      <c r="AM822" s="108"/>
      <c r="AN822" s="108"/>
      <c r="AO822" s="108"/>
      <c r="AP822" s="108"/>
      <c r="AQ822" s="108"/>
    </row>
    <row r="823" spans="1:43" ht="15.75" customHeight="1" x14ac:dyDescent="0.3">
      <c r="A823" s="108"/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  <c r="AA823" s="108"/>
      <c r="AB823" s="108"/>
      <c r="AC823" s="108"/>
      <c r="AD823" s="108"/>
      <c r="AE823" s="108"/>
      <c r="AF823" s="108"/>
      <c r="AG823" s="108"/>
      <c r="AH823" s="108"/>
      <c r="AI823" s="108"/>
      <c r="AJ823" s="108"/>
      <c r="AK823" s="108"/>
      <c r="AL823" s="108"/>
      <c r="AM823" s="108"/>
      <c r="AN823" s="108"/>
      <c r="AO823" s="108"/>
      <c r="AP823" s="108"/>
      <c r="AQ823" s="108"/>
    </row>
    <row r="824" spans="1:43" ht="15.75" customHeight="1" x14ac:dyDescent="0.3">
      <c r="A824" s="108"/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  <c r="AA824" s="108"/>
      <c r="AB824" s="108"/>
      <c r="AC824" s="108"/>
      <c r="AD824" s="108"/>
      <c r="AE824" s="108"/>
      <c r="AF824" s="108"/>
      <c r="AG824" s="108"/>
      <c r="AH824" s="108"/>
      <c r="AI824" s="108"/>
      <c r="AJ824" s="108"/>
      <c r="AK824" s="108"/>
      <c r="AL824" s="108"/>
      <c r="AM824" s="108"/>
      <c r="AN824" s="108"/>
      <c r="AO824" s="108"/>
      <c r="AP824" s="108"/>
      <c r="AQ824" s="108"/>
    </row>
    <row r="825" spans="1:43" ht="15.75" customHeight="1" x14ac:dyDescent="0.3">
      <c r="A825" s="108"/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  <c r="AA825" s="108"/>
      <c r="AB825" s="108"/>
      <c r="AC825" s="108"/>
      <c r="AD825" s="108"/>
      <c r="AE825" s="108"/>
      <c r="AF825" s="108"/>
      <c r="AG825" s="108"/>
      <c r="AH825" s="108"/>
      <c r="AI825" s="108"/>
      <c r="AJ825" s="108"/>
      <c r="AK825" s="108"/>
      <c r="AL825" s="108"/>
      <c r="AM825" s="108"/>
      <c r="AN825" s="108"/>
      <c r="AO825" s="108"/>
      <c r="AP825" s="108"/>
      <c r="AQ825" s="108"/>
    </row>
    <row r="826" spans="1:43" ht="15.75" customHeight="1" x14ac:dyDescent="0.3">
      <c r="A826" s="108"/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  <c r="AA826" s="108"/>
      <c r="AB826" s="108"/>
      <c r="AC826" s="108"/>
      <c r="AD826" s="108"/>
      <c r="AE826" s="108"/>
      <c r="AF826" s="108"/>
      <c r="AG826" s="108"/>
      <c r="AH826" s="108"/>
      <c r="AI826" s="108"/>
      <c r="AJ826" s="108"/>
      <c r="AK826" s="108"/>
      <c r="AL826" s="108"/>
      <c r="AM826" s="108"/>
      <c r="AN826" s="108"/>
      <c r="AO826" s="108"/>
      <c r="AP826" s="108"/>
      <c r="AQ826" s="108"/>
    </row>
    <row r="827" spans="1:43" ht="15.75" customHeight="1" x14ac:dyDescent="0.3">
      <c r="A827" s="108"/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  <c r="AA827" s="108"/>
      <c r="AB827" s="108"/>
      <c r="AC827" s="108"/>
      <c r="AD827" s="108"/>
      <c r="AE827" s="108"/>
      <c r="AF827" s="108"/>
      <c r="AG827" s="108"/>
      <c r="AH827" s="108"/>
      <c r="AI827" s="108"/>
      <c r="AJ827" s="108"/>
      <c r="AK827" s="108"/>
      <c r="AL827" s="108"/>
      <c r="AM827" s="108"/>
      <c r="AN827" s="108"/>
      <c r="AO827" s="108"/>
      <c r="AP827" s="108"/>
      <c r="AQ827" s="108"/>
    </row>
    <row r="828" spans="1:43" ht="15.75" customHeight="1" x14ac:dyDescent="0.3">
      <c r="A828" s="108"/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8"/>
      <c r="AD828" s="108"/>
      <c r="AE828" s="108"/>
      <c r="AF828" s="108"/>
      <c r="AG828" s="108"/>
      <c r="AH828" s="108"/>
      <c r="AI828" s="108"/>
      <c r="AJ828" s="108"/>
      <c r="AK828" s="108"/>
      <c r="AL828" s="108"/>
      <c r="AM828" s="108"/>
      <c r="AN828" s="108"/>
      <c r="AO828" s="108"/>
      <c r="AP828" s="108"/>
      <c r="AQ828" s="108"/>
    </row>
    <row r="829" spans="1:43" ht="15.75" customHeight="1" x14ac:dyDescent="0.3">
      <c r="A829" s="108"/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  <c r="AA829" s="108"/>
      <c r="AB829" s="108"/>
      <c r="AC829" s="108"/>
      <c r="AD829" s="108"/>
      <c r="AE829" s="108"/>
      <c r="AF829" s="108"/>
      <c r="AG829" s="108"/>
      <c r="AH829" s="108"/>
      <c r="AI829" s="108"/>
      <c r="AJ829" s="108"/>
      <c r="AK829" s="108"/>
      <c r="AL829" s="108"/>
      <c r="AM829" s="108"/>
      <c r="AN829" s="108"/>
      <c r="AO829" s="108"/>
      <c r="AP829" s="108"/>
      <c r="AQ829" s="108"/>
    </row>
    <row r="830" spans="1:43" ht="15.75" customHeight="1" x14ac:dyDescent="0.3">
      <c r="A830" s="108"/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  <c r="AC830" s="108"/>
      <c r="AD830" s="108"/>
      <c r="AE830" s="108"/>
      <c r="AF830" s="108"/>
      <c r="AG830" s="108"/>
      <c r="AH830" s="108"/>
      <c r="AI830" s="108"/>
      <c r="AJ830" s="108"/>
      <c r="AK830" s="108"/>
      <c r="AL830" s="108"/>
      <c r="AM830" s="108"/>
      <c r="AN830" s="108"/>
      <c r="AO830" s="108"/>
      <c r="AP830" s="108"/>
      <c r="AQ830" s="108"/>
    </row>
    <row r="831" spans="1:43" ht="15.75" customHeight="1" x14ac:dyDescent="0.3">
      <c r="A831" s="108"/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  <c r="AA831" s="108"/>
      <c r="AB831" s="108"/>
      <c r="AC831" s="108"/>
      <c r="AD831" s="108"/>
      <c r="AE831" s="108"/>
      <c r="AF831" s="108"/>
      <c r="AG831" s="108"/>
      <c r="AH831" s="108"/>
      <c r="AI831" s="108"/>
      <c r="AJ831" s="108"/>
      <c r="AK831" s="108"/>
      <c r="AL831" s="108"/>
      <c r="AM831" s="108"/>
      <c r="AN831" s="108"/>
      <c r="AO831" s="108"/>
      <c r="AP831" s="108"/>
      <c r="AQ831" s="108"/>
    </row>
    <row r="832" spans="1:43" ht="15.75" customHeight="1" x14ac:dyDescent="0.3">
      <c r="A832" s="108"/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  <c r="AC832" s="108"/>
      <c r="AD832" s="108"/>
      <c r="AE832" s="108"/>
      <c r="AF832" s="108"/>
      <c r="AG832" s="108"/>
      <c r="AH832" s="108"/>
      <c r="AI832" s="108"/>
      <c r="AJ832" s="108"/>
      <c r="AK832" s="108"/>
      <c r="AL832" s="108"/>
      <c r="AM832" s="108"/>
      <c r="AN832" s="108"/>
      <c r="AO832" s="108"/>
      <c r="AP832" s="108"/>
      <c r="AQ832" s="108"/>
    </row>
    <row r="833" spans="1:43" ht="15.75" customHeight="1" x14ac:dyDescent="0.3">
      <c r="A833" s="108"/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  <c r="AA833" s="108"/>
      <c r="AB833" s="108"/>
      <c r="AC833" s="108"/>
      <c r="AD833" s="108"/>
      <c r="AE833" s="108"/>
      <c r="AF833" s="108"/>
      <c r="AG833" s="108"/>
      <c r="AH833" s="108"/>
      <c r="AI833" s="108"/>
      <c r="AJ833" s="108"/>
      <c r="AK833" s="108"/>
      <c r="AL833" s="108"/>
      <c r="AM833" s="108"/>
      <c r="AN833" s="108"/>
      <c r="AO833" s="108"/>
      <c r="AP833" s="108"/>
      <c r="AQ833" s="108"/>
    </row>
    <row r="834" spans="1:43" ht="15.75" customHeight="1" x14ac:dyDescent="0.3">
      <c r="A834" s="108"/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  <c r="AA834" s="108"/>
      <c r="AB834" s="108"/>
      <c r="AC834" s="108"/>
      <c r="AD834" s="108"/>
      <c r="AE834" s="108"/>
      <c r="AF834" s="108"/>
      <c r="AG834" s="108"/>
      <c r="AH834" s="108"/>
      <c r="AI834" s="108"/>
      <c r="AJ834" s="108"/>
      <c r="AK834" s="108"/>
      <c r="AL834" s="108"/>
      <c r="AM834" s="108"/>
      <c r="AN834" s="108"/>
      <c r="AO834" s="108"/>
      <c r="AP834" s="108"/>
      <c r="AQ834" s="108"/>
    </row>
    <row r="835" spans="1:43" ht="15.75" customHeight="1" x14ac:dyDescent="0.3">
      <c r="A835" s="108"/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  <c r="AA835" s="108"/>
      <c r="AB835" s="108"/>
      <c r="AC835" s="108"/>
      <c r="AD835" s="108"/>
      <c r="AE835" s="108"/>
      <c r="AF835" s="108"/>
      <c r="AG835" s="108"/>
      <c r="AH835" s="108"/>
      <c r="AI835" s="108"/>
      <c r="AJ835" s="108"/>
      <c r="AK835" s="108"/>
      <c r="AL835" s="108"/>
      <c r="AM835" s="108"/>
      <c r="AN835" s="108"/>
      <c r="AO835" s="108"/>
      <c r="AP835" s="108"/>
      <c r="AQ835" s="108"/>
    </row>
    <row r="836" spans="1:43" ht="15.75" customHeight="1" x14ac:dyDescent="0.3">
      <c r="A836" s="108"/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  <c r="AA836" s="108"/>
      <c r="AB836" s="108"/>
      <c r="AC836" s="108"/>
      <c r="AD836" s="108"/>
      <c r="AE836" s="108"/>
      <c r="AF836" s="108"/>
      <c r="AG836" s="108"/>
      <c r="AH836" s="108"/>
      <c r="AI836" s="108"/>
      <c r="AJ836" s="108"/>
      <c r="AK836" s="108"/>
      <c r="AL836" s="108"/>
      <c r="AM836" s="108"/>
      <c r="AN836" s="108"/>
      <c r="AO836" s="108"/>
      <c r="AP836" s="108"/>
      <c r="AQ836" s="108"/>
    </row>
    <row r="837" spans="1:43" ht="15.75" customHeight="1" x14ac:dyDescent="0.3">
      <c r="A837" s="108"/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  <c r="AA837" s="108"/>
      <c r="AB837" s="108"/>
      <c r="AC837" s="108"/>
      <c r="AD837" s="108"/>
      <c r="AE837" s="108"/>
      <c r="AF837" s="108"/>
      <c r="AG837" s="108"/>
      <c r="AH837" s="108"/>
      <c r="AI837" s="108"/>
      <c r="AJ837" s="108"/>
      <c r="AK837" s="108"/>
      <c r="AL837" s="108"/>
      <c r="AM837" s="108"/>
      <c r="AN837" s="108"/>
      <c r="AO837" s="108"/>
      <c r="AP837" s="108"/>
      <c r="AQ837" s="108"/>
    </row>
    <row r="838" spans="1:43" ht="15.75" customHeight="1" x14ac:dyDescent="0.3">
      <c r="A838" s="108"/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  <c r="AA838" s="108"/>
      <c r="AB838" s="108"/>
      <c r="AC838" s="108"/>
      <c r="AD838" s="108"/>
      <c r="AE838" s="108"/>
      <c r="AF838" s="108"/>
      <c r="AG838" s="108"/>
      <c r="AH838" s="108"/>
      <c r="AI838" s="108"/>
      <c r="AJ838" s="108"/>
      <c r="AK838" s="108"/>
      <c r="AL838" s="108"/>
      <c r="AM838" s="108"/>
      <c r="AN838" s="108"/>
      <c r="AO838" s="108"/>
      <c r="AP838" s="108"/>
      <c r="AQ838" s="108"/>
    </row>
    <row r="839" spans="1:43" ht="15.75" customHeight="1" x14ac:dyDescent="0.3">
      <c r="A839" s="108"/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  <c r="AA839" s="108"/>
      <c r="AB839" s="108"/>
      <c r="AC839" s="108"/>
      <c r="AD839" s="108"/>
      <c r="AE839" s="108"/>
      <c r="AF839" s="108"/>
      <c r="AG839" s="108"/>
      <c r="AH839" s="108"/>
      <c r="AI839" s="108"/>
      <c r="AJ839" s="108"/>
      <c r="AK839" s="108"/>
      <c r="AL839" s="108"/>
      <c r="AM839" s="108"/>
      <c r="AN839" s="108"/>
      <c r="AO839" s="108"/>
      <c r="AP839" s="108"/>
      <c r="AQ839" s="108"/>
    </row>
    <row r="840" spans="1:43" ht="15.75" customHeight="1" x14ac:dyDescent="0.3">
      <c r="A840" s="108"/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  <c r="AA840" s="108"/>
      <c r="AB840" s="108"/>
      <c r="AC840" s="108"/>
      <c r="AD840" s="108"/>
      <c r="AE840" s="108"/>
      <c r="AF840" s="108"/>
      <c r="AG840" s="108"/>
      <c r="AH840" s="108"/>
      <c r="AI840" s="108"/>
      <c r="AJ840" s="108"/>
      <c r="AK840" s="108"/>
      <c r="AL840" s="108"/>
      <c r="AM840" s="108"/>
      <c r="AN840" s="108"/>
      <c r="AO840" s="108"/>
      <c r="AP840" s="108"/>
      <c r="AQ840" s="108"/>
    </row>
    <row r="841" spans="1:43" ht="15.75" customHeight="1" x14ac:dyDescent="0.3">
      <c r="A841" s="108"/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  <c r="AA841" s="108"/>
      <c r="AB841" s="108"/>
      <c r="AC841" s="108"/>
      <c r="AD841" s="108"/>
      <c r="AE841" s="108"/>
      <c r="AF841" s="108"/>
      <c r="AG841" s="108"/>
      <c r="AH841" s="108"/>
      <c r="AI841" s="108"/>
      <c r="AJ841" s="108"/>
      <c r="AK841" s="108"/>
      <c r="AL841" s="108"/>
      <c r="AM841" s="108"/>
      <c r="AN841" s="108"/>
      <c r="AO841" s="108"/>
      <c r="AP841" s="108"/>
      <c r="AQ841" s="108"/>
    </row>
    <row r="842" spans="1:43" ht="15.75" customHeight="1" x14ac:dyDescent="0.3">
      <c r="A842" s="108"/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  <c r="AA842" s="108"/>
      <c r="AB842" s="108"/>
      <c r="AC842" s="108"/>
      <c r="AD842" s="108"/>
      <c r="AE842" s="108"/>
      <c r="AF842" s="108"/>
      <c r="AG842" s="108"/>
      <c r="AH842" s="108"/>
      <c r="AI842" s="108"/>
      <c r="AJ842" s="108"/>
      <c r="AK842" s="108"/>
      <c r="AL842" s="108"/>
      <c r="AM842" s="108"/>
      <c r="AN842" s="108"/>
      <c r="AO842" s="108"/>
      <c r="AP842" s="108"/>
      <c r="AQ842" s="108"/>
    </row>
    <row r="843" spans="1:43" ht="15.75" customHeight="1" x14ac:dyDescent="0.3">
      <c r="A843" s="108"/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  <c r="AA843" s="108"/>
      <c r="AB843" s="108"/>
      <c r="AC843" s="108"/>
      <c r="AD843" s="108"/>
      <c r="AE843" s="108"/>
      <c r="AF843" s="108"/>
      <c r="AG843" s="108"/>
      <c r="AH843" s="108"/>
      <c r="AI843" s="108"/>
      <c r="AJ843" s="108"/>
      <c r="AK843" s="108"/>
      <c r="AL843" s="108"/>
      <c r="AM843" s="108"/>
      <c r="AN843" s="108"/>
      <c r="AO843" s="108"/>
      <c r="AP843" s="108"/>
      <c r="AQ843" s="108"/>
    </row>
    <row r="844" spans="1:43" ht="15.75" customHeight="1" x14ac:dyDescent="0.3">
      <c r="A844" s="108"/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  <c r="AA844" s="108"/>
      <c r="AB844" s="108"/>
      <c r="AC844" s="108"/>
      <c r="AD844" s="108"/>
      <c r="AE844" s="108"/>
      <c r="AF844" s="108"/>
      <c r="AG844" s="108"/>
      <c r="AH844" s="108"/>
      <c r="AI844" s="108"/>
      <c r="AJ844" s="108"/>
      <c r="AK844" s="108"/>
      <c r="AL844" s="108"/>
      <c r="AM844" s="108"/>
      <c r="AN844" s="108"/>
      <c r="AO844" s="108"/>
      <c r="AP844" s="108"/>
      <c r="AQ844" s="108"/>
    </row>
    <row r="845" spans="1:43" ht="15.75" customHeight="1" x14ac:dyDescent="0.3">
      <c r="A845" s="108"/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  <c r="AA845" s="108"/>
      <c r="AB845" s="108"/>
      <c r="AC845" s="108"/>
      <c r="AD845" s="108"/>
      <c r="AE845" s="108"/>
      <c r="AF845" s="108"/>
      <c r="AG845" s="108"/>
      <c r="AH845" s="108"/>
      <c r="AI845" s="108"/>
      <c r="AJ845" s="108"/>
      <c r="AK845" s="108"/>
      <c r="AL845" s="108"/>
      <c r="AM845" s="108"/>
      <c r="AN845" s="108"/>
      <c r="AO845" s="108"/>
      <c r="AP845" s="108"/>
      <c r="AQ845" s="108"/>
    </row>
    <row r="846" spans="1:43" ht="15.75" customHeight="1" x14ac:dyDescent="0.3">
      <c r="A846" s="108"/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  <c r="AA846" s="108"/>
      <c r="AB846" s="108"/>
      <c r="AC846" s="108"/>
      <c r="AD846" s="108"/>
      <c r="AE846" s="108"/>
      <c r="AF846" s="108"/>
      <c r="AG846" s="108"/>
      <c r="AH846" s="108"/>
      <c r="AI846" s="108"/>
      <c r="AJ846" s="108"/>
      <c r="AK846" s="108"/>
      <c r="AL846" s="108"/>
      <c r="AM846" s="108"/>
      <c r="AN846" s="108"/>
      <c r="AO846" s="108"/>
      <c r="AP846" s="108"/>
      <c r="AQ846" s="108"/>
    </row>
    <row r="847" spans="1:43" ht="15.75" customHeight="1" x14ac:dyDescent="0.3">
      <c r="A847" s="108"/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  <c r="AA847" s="108"/>
      <c r="AB847" s="108"/>
      <c r="AC847" s="108"/>
      <c r="AD847" s="108"/>
      <c r="AE847" s="108"/>
      <c r="AF847" s="108"/>
      <c r="AG847" s="108"/>
      <c r="AH847" s="108"/>
      <c r="AI847" s="108"/>
      <c r="AJ847" s="108"/>
      <c r="AK847" s="108"/>
      <c r="AL847" s="108"/>
      <c r="AM847" s="108"/>
      <c r="AN847" s="108"/>
      <c r="AO847" s="108"/>
      <c r="AP847" s="108"/>
      <c r="AQ847" s="108"/>
    </row>
    <row r="848" spans="1:43" ht="15.75" customHeight="1" x14ac:dyDescent="0.3">
      <c r="A848" s="108"/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  <c r="AA848" s="108"/>
      <c r="AB848" s="108"/>
      <c r="AC848" s="108"/>
      <c r="AD848" s="108"/>
      <c r="AE848" s="108"/>
      <c r="AF848" s="108"/>
      <c r="AG848" s="108"/>
      <c r="AH848" s="108"/>
      <c r="AI848" s="108"/>
      <c r="AJ848" s="108"/>
      <c r="AK848" s="108"/>
      <c r="AL848" s="108"/>
      <c r="AM848" s="108"/>
      <c r="AN848" s="108"/>
      <c r="AO848" s="108"/>
      <c r="AP848" s="108"/>
      <c r="AQ848" s="108"/>
    </row>
    <row r="849" spans="1:43" ht="15.75" customHeight="1" x14ac:dyDescent="0.3">
      <c r="A849" s="108"/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  <c r="AC849" s="108"/>
      <c r="AD849" s="108"/>
      <c r="AE849" s="108"/>
      <c r="AF849" s="108"/>
      <c r="AG849" s="108"/>
      <c r="AH849" s="108"/>
      <c r="AI849" s="108"/>
      <c r="AJ849" s="108"/>
      <c r="AK849" s="108"/>
      <c r="AL849" s="108"/>
      <c r="AM849" s="108"/>
      <c r="AN849" s="108"/>
      <c r="AO849" s="108"/>
      <c r="AP849" s="108"/>
      <c r="AQ849" s="108"/>
    </row>
    <row r="850" spans="1:43" ht="15.75" customHeight="1" x14ac:dyDescent="0.3">
      <c r="A850" s="108"/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  <c r="AA850" s="108"/>
      <c r="AB850" s="108"/>
      <c r="AC850" s="108"/>
      <c r="AD850" s="108"/>
      <c r="AE850" s="108"/>
      <c r="AF850" s="108"/>
      <c r="AG850" s="108"/>
      <c r="AH850" s="108"/>
      <c r="AI850" s="108"/>
      <c r="AJ850" s="108"/>
      <c r="AK850" s="108"/>
      <c r="AL850" s="108"/>
      <c r="AM850" s="108"/>
      <c r="AN850" s="108"/>
      <c r="AO850" s="108"/>
      <c r="AP850" s="108"/>
      <c r="AQ850" s="108"/>
    </row>
    <row r="851" spans="1:43" ht="15.75" customHeight="1" x14ac:dyDescent="0.3">
      <c r="A851" s="108"/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  <c r="AA851" s="108"/>
      <c r="AB851" s="108"/>
      <c r="AC851" s="108"/>
      <c r="AD851" s="108"/>
      <c r="AE851" s="108"/>
      <c r="AF851" s="108"/>
      <c r="AG851" s="108"/>
      <c r="AH851" s="108"/>
      <c r="AI851" s="108"/>
      <c r="AJ851" s="108"/>
      <c r="AK851" s="108"/>
      <c r="AL851" s="108"/>
      <c r="AM851" s="108"/>
      <c r="AN851" s="108"/>
      <c r="AO851" s="108"/>
      <c r="AP851" s="108"/>
      <c r="AQ851" s="108"/>
    </row>
    <row r="852" spans="1:43" ht="15.75" customHeight="1" x14ac:dyDescent="0.3">
      <c r="A852" s="108"/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  <c r="AC852" s="108"/>
      <c r="AD852" s="108"/>
      <c r="AE852" s="108"/>
      <c r="AF852" s="108"/>
      <c r="AG852" s="108"/>
      <c r="AH852" s="108"/>
      <c r="AI852" s="108"/>
      <c r="AJ852" s="108"/>
      <c r="AK852" s="108"/>
      <c r="AL852" s="108"/>
      <c r="AM852" s="108"/>
      <c r="AN852" s="108"/>
      <c r="AO852" s="108"/>
      <c r="AP852" s="108"/>
      <c r="AQ852" s="108"/>
    </row>
    <row r="853" spans="1:43" ht="15.75" customHeight="1" x14ac:dyDescent="0.3">
      <c r="A853" s="108"/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  <c r="AA853" s="108"/>
      <c r="AB853" s="108"/>
      <c r="AC853" s="108"/>
      <c r="AD853" s="108"/>
      <c r="AE853" s="108"/>
      <c r="AF853" s="108"/>
      <c r="AG853" s="108"/>
      <c r="AH853" s="108"/>
      <c r="AI853" s="108"/>
      <c r="AJ853" s="108"/>
      <c r="AK853" s="108"/>
      <c r="AL853" s="108"/>
      <c r="AM853" s="108"/>
      <c r="AN853" s="108"/>
      <c r="AO853" s="108"/>
      <c r="AP853" s="108"/>
      <c r="AQ853" s="108"/>
    </row>
    <row r="854" spans="1:43" ht="15.75" customHeight="1" x14ac:dyDescent="0.3">
      <c r="A854" s="108"/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  <c r="AA854" s="108"/>
      <c r="AB854" s="108"/>
      <c r="AC854" s="108"/>
      <c r="AD854" s="108"/>
      <c r="AE854" s="108"/>
      <c r="AF854" s="108"/>
      <c r="AG854" s="108"/>
      <c r="AH854" s="108"/>
      <c r="AI854" s="108"/>
      <c r="AJ854" s="108"/>
      <c r="AK854" s="108"/>
      <c r="AL854" s="108"/>
      <c r="AM854" s="108"/>
      <c r="AN854" s="108"/>
      <c r="AO854" s="108"/>
      <c r="AP854" s="108"/>
      <c r="AQ854" s="108"/>
    </row>
    <row r="855" spans="1:43" ht="15.75" customHeight="1" x14ac:dyDescent="0.3">
      <c r="A855" s="108"/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  <c r="AA855" s="108"/>
      <c r="AB855" s="108"/>
      <c r="AC855" s="108"/>
      <c r="AD855" s="108"/>
      <c r="AE855" s="108"/>
      <c r="AF855" s="108"/>
      <c r="AG855" s="108"/>
      <c r="AH855" s="108"/>
      <c r="AI855" s="108"/>
      <c r="AJ855" s="108"/>
      <c r="AK855" s="108"/>
      <c r="AL855" s="108"/>
      <c r="AM855" s="108"/>
      <c r="AN855" s="108"/>
      <c r="AO855" s="108"/>
      <c r="AP855" s="108"/>
      <c r="AQ855" s="108"/>
    </row>
    <row r="856" spans="1:43" ht="15.75" customHeight="1" x14ac:dyDescent="0.3">
      <c r="A856" s="108"/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  <c r="AA856" s="108"/>
      <c r="AB856" s="108"/>
      <c r="AC856" s="108"/>
      <c r="AD856" s="108"/>
      <c r="AE856" s="108"/>
      <c r="AF856" s="108"/>
      <c r="AG856" s="108"/>
      <c r="AH856" s="108"/>
      <c r="AI856" s="108"/>
      <c r="AJ856" s="108"/>
      <c r="AK856" s="108"/>
      <c r="AL856" s="108"/>
      <c r="AM856" s="108"/>
      <c r="AN856" s="108"/>
      <c r="AO856" s="108"/>
      <c r="AP856" s="108"/>
      <c r="AQ856" s="108"/>
    </row>
    <row r="857" spans="1:43" ht="15.75" customHeight="1" x14ac:dyDescent="0.3">
      <c r="A857" s="108"/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  <c r="AA857" s="108"/>
      <c r="AB857" s="108"/>
      <c r="AC857" s="108"/>
      <c r="AD857" s="108"/>
      <c r="AE857" s="108"/>
      <c r="AF857" s="108"/>
      <c r="AG857" s="108"/>
      <c r="AH857" s="108"/>
      <c r="AI857" s="108"/>
      <c r="AJ857" s="108"/>
      <c r="AK857" s="108"/>
      <c r="AL857" s="108"/>
      <c r="AM857" s="108"/>
      <c r="AN857" s="108"/>
      <c r="AO857" s="108"/>
      <c r="AP857" s="108"/>
      <c r="AQ857" s="108"/>
    </row>
    <row r="858" spans="1:43" ht="15.75" customHeight="1" x14ac:dyDescent="0.3">
      <c r="A858" s="108"/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  <c r="AA858" s="108"/>
      <c r="AB858" s="108"/>
      <c r="AC858" s="108"/>
      <c r="AD858" s="108"/>
      <c r="AE858" s="108"/>
      <c r="AF858" s="108"/>
      <c r="AG858" s="108"/>
      <c r="AH858" s="108"/>
      <c r="AI858" s="108"/>
      <c r="AJ858" s="108"/>
      <c r="AK858" s="108"/>
      <c r="AL858" s="108"/>
      <c r="AM858" s="108"/>
      <c r="AN858" s="108"/>
      <c r="AO858" s="108"/>
      <c r="AP858" s="108"/>
      <c r="AQ858" s="108"/>
    </row>
    <row r="859" spans="1:43" ht="15.75" customHeight="1" x14ac:dyDescent="0.3">
      <c r="A859" s="108"/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  <c r="AA859" s="108"/>
      <c r="AB859" s="108"/>
      <c r="AC859" s="108"/>
      <c r="AD859" s="108"/>
      <c r="AE859" s="108"/>
      <c r="AF859" s="108"/>
      <c r="AG859" s="108"/>
      <c r="AH859" s="108"/>
      <c r="AI859" s="108"/>
      <c r="AJ859" s="108"/>
      <c r="AK859" s="108"/>
      <c r="AL859" s="108"/>
      <c r="AM859" s="108"/>
      <c r="AN859" s="108"/>
      <c r="AO859" s="108"/>
      <c r="AP859" s="108"/>
      <c r="AQ859" s="108"/>
    </row>
    <row r="860" spans="1:43" ht="15.75" customHeight="1" x14ac:dyDescent="0.3">
      <c r="A860" s="108"/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  <c r="AH860" s="108"/>
      <c r="AI860" s="108"/>
      <c r="AJ860" s="108"/>
      <c r="AK860" s="108"/>
      <c r="AL860" s="108"/>
      <c r="AM860" s="108"/>
      <c r="AN860" s="108"/>
      <c r="AO860" s="108"/>
      <c r="AP860" s="108"/>
      <c r="AQ860" s="108"/>
    </row>
    <row r="861" spans="1:43" ht="15.75" customHeight="1" x14ac:dyDescent="0.3">
      <c r="A861" s="108"/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  <c r="AC861" s="108"/>
      <c r="AD861" s="108"/>
      <c r="AE861" s="108"/>
      <c r="AF861" s="108"/>
      <c r="AG861" s="108"/>
      <c r="AH861" s="108"/>
      <c r="AI861" s="108"/>
      <c r="AJ861" s="108"/>
      <c r="AK861" s="108"/>
      <c r="AL861" s="108"/>
      <c r="AM861" s="108"/>
      <c r="AN861" s="108"/>
      <c r="AO861" s="108"/>
      <c r="AP861" s="108"/>
      <c r="AQ861" s="108"/>
    </row>
    <row r="862" spans="1:43" ht="15.75" customHeight="1" x14ac:dyDescent="0.3">
      <c r="A862" s="108"/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  <c r="AC862" s="108"/>
      <c r="AD862" s="108"/>
      <c r="AE862" s="108"/>
      <c r="AF862" s="108"/>
      <c r="AG862" s="108"/>
      <c r="AH862" s="108"/>
      <c r="AI862" s="108"/>
      <c r="AJ862" s="108"/>
      <c r="AK862" s="108"/>
      <c r="AL862" s="108"/>
      <c r="AM862" s="108"/>
      <c r="AN862" s="108"/>
      <c r="AO862" s="108"/>
      <c r="AP862" s="108"/>
      <c r="AQ862" s="108"/>
    </row>
    <row r="863" spans="1:43" ht="15.75" customHeight="1" x14ac:dyDescent="0.3">
      <c r="A863" s="108"/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  <c r="AC863" s="108"/>
      <c r="AD863" s="108"/>
      <c r="AE863" s="108"/>
      <c r="AF863" s="108"/>
      <c r="AG863" s="108"/>
      <c r="AH863" s="108"/>
      <c r="AI863" s="108"/>
      <c r="AJ863" s="108"/>
      <c r="AK863" s="108"/>
      <c r="AL863" s="108"/>
      <c r="AM863" s="108"/>
      <c r="AN863" s="108"/>
      <c r="AO863" s="108"/>
      <c r="AP863" s="108"/>
      <c r="AQ863" s="108"/>
    </row>
    <row r="864" spans="1:43" ht="15.75" customHeight="1" x14ac:dyDescent="0.3">
      <c r="A864" s="108"/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  <c r="AC864" s="108"/>
      <c r="AD864" s="108"/>
      <c r="AE864" s="108"/>
      <c r="AF864" s="108"/>
      <c r="AG864" s="108"/>
      <c r="AH864" s="108"/>
      <c r="AI864" s="108"/>
      <c r="AJ864" s="108"/>
      <c r="AK864" s="108"/>
      <c r="AL864" s="108"/>
      <c r="AM864" s="108"/>
      <c r="AN864" s="108"/>
      <c r="AO864" s="108"/>
      <c r="AP864" s="108"/>
      <c r="AQ864" s="108"/>
    </row>
    <row r="865" spans="1:43" ht="15.75" customHeight="1" x14ac:dyDescent="0.3">
      <c r="A865" s="108"/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  <c r="AC865" s="108"/>
      <c r="AD865" s="108"/>
      <c r="AE865" s="108"/>
      <c r="AF865" s="108"/>
      <c r="AG865" s="108"/>
      <c r="AH865" s="108"/>
      <c r="AI865" s="108"/>
      <c r="AJ865" s="108"/>
      <c r="AK865" s="108"/>
      <c r="AL865" s="108"/>
      <c r="AM865" s="108"/>
      <c r="AN865" s="108"/>
      <c r="AO865" s="108"/>
      <c r="AP865" s="108"/>
      <c r="AQ865" s="108"/>
    </row>
    <row r="866" spans="1:43" ht="15.75" customHeight="1" x14ac:dyDescent="0.3">
      <c r="A866" s="108"/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  <c r="AC866" s="108"/>
      <c r="AD866" s="108"/>
      <c r="AE866" s="108"/>
      <c r="AF866" s="108"/>
      <c r="AG866" s="108"/>
      <c r="AH866" s="108"/>
      <c r="AI866" s="108"/>
      <c r="AJ866" s="108"/>
      <c r="AK866" s="108"/>
      <c r="AL866" s="108"/>
      <c r="AM866" s="108"/>
      <c r="AN866" s="108"/>
      <c r="AO866" s="108"/>
      <c r="AP866" s="108"/>
      <c r="AQ866" s="108"/>
    </row>
    <row r="867" spans="1:43" ht="15.75" customHeight="1" x14ac:dyDescent="0.3">
      <c r="A867" s="108"/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  <c r="AC867" s="108"/>
      <c r="AD867" s="108"/>
      <c r="AE867" s="108"/>
      <c r="AF867" s="108"/>
      <c r="AG867" s="108"/>
      <c r="AH867" s="108"/>
      <c r="AI867" s="108"/>
      <c r="AJ867" s="108"/>
      <c r="AK867" s="108"/>
      <c r="AL867" s="108"/>
      <c r="AM867" s="108"/>
      <c r="AN867" s="108"/>
      <c r="AO867" s="108"/>
      <c r="AP867" s="108"/>
      <c r="AQ867" s="108"/>
    </row>
    <row r="868" spans="1:43" ht="15.75" customHeight="1" x14ac:dyDescent="0.3">
      <c r="A868" s="108"/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  <c r="AH868" s="108"/>
      <c r="AI868" s="108"/>
      <c r="AJ868" s="108"/>
      <c r="AK868" s="108"/>
      <c r="AL868" s="108"/>
      <c r="AM868" s="108"/>
      <c r="AN868" s="108"/>
      <c r="AO868" s="108"/>
      <c r="AP868" s="108"/>
      <c r="AQ868" s="108"/>
    </row>
    <row r="869" spans="1:43" ht="15.75" customHeight="1" x14ac:dyDescent="0.3">
      <c r="A869" s="108"/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  <c r="AC869" s="108"/>
      <c r="AD869" s="108"/>
      <c r="AE869" s="108"/>
      <c r="AF869" s="108"/>
      <c r="AG869" s="108"/>
      <c r="AH869" s="108"/>
      <c r="AI869" s="108"/>
      <c r="AJ869" s="108"/>
      <c r="AK869" s="108"/>
      <c r="AL869" s="108"/>
      <c r="AM869" s="108"/>
      <c r="AN869" s="108"/>
      <c r="AO869" s="108"/>
      <c r="AP869" s="108"/>
      <c r="AQ869" s="108"/>
    </row>
    <row r="870" spans="1:43" ht="15.75" customHeight="1" x14ac:dyDescent="0.3">
      <c r="A870" s="108"/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  <c r="AC870" s="108"/>
      <c r="AD870" s="108"/>
      <c r="AE870" s="108"/>
      <c r="AF870" s="108"/>
      <c r="AG870" s="108"/>
      <c r="AH870" s="108"/>
      <c r="AI870" s="108"/>
      <c r="AJ870" s="108"/>
      <c r="AK870" s="108"/>
      <c r="AL870" s="108"/>
      <c r="AM870" s="108"/>
      <c r="AN870" s="108"/>
      <c r="AO870" s="108"/>
      <c r="AP870" s="108"/>
      <c r="AQ870" s="108"/>
    </row>
    <row r="871" spans="1:43" ht="15.75" customHeight="1" x14ac:dyDescent="0.3">
      <c r="A871" s="108"/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08"/>
      <c r="AG871" s="108"/>
      <c r="AH871" s="108"/>
      <c r="AI871" s="108"/>
      <c r="AJ871" s="108"/>
      <c r="AK871" s="108"/>
      <c r="AL871" s="108"/>
      <c r="AM871" s="108"/>
      <c r="AN871" s="108"/>
      <c r="AO871" s="108"/>
      <c r="AP871" s="108"/>
      <c r="AQ871" s="108"/>
    </row>
    <row r="872" spans="1:43" ht="15.75" customHeight="1" x14ac:dyDescent="0.3">
      <c r="A872" s="108"/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08"/>
      <c r="AG872" s="108"/>
      <c r="AH872" s="108"/>
      <c r="AI872" s="108"/>
      <c r="AJ872" s="108"/>
      <c r="AK872" s="108"/>
      <c r="AL872" s="108"/>
      <c r="AM872" s="108"/>
      <c r="AN872" s="108"/>
      <c r="AO872" s="108"/>
      <c r="AP872" s="108"/>
      <c r="AQ872" s="108"/>
    </row>
    <row r="873" spans="1:43" ht="15.75" customHeight="1" x14ac:dyDescent="0.3">
      <c r="A873" s="108"/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  <c r="AC873" s="108"/>
      <c r="AD873" s="108"/>
      <c r="AE873" s="108"/>
      <c r="AF873" s="108"/>
      <c r="AG873" s="108"/>
      <c r="AH873" s="108"/>
      <c r="AI873" s="108"/>
      <c r="AJ873" s="108"/>
      <c r="AK873" s="108"/>
      <c r="AL873" s="108"/>
      <c r="AM873" s="108"/>
      <c r="AN873" s="108"/>
      <c r="AO873" s="108"/>
      <c r="AP873" s="108"/>
      <c r="AQ873" s="108"/>
    </row>
    <row r="874" spans="1:43" ht="15.75" customHeight="1" x14ac:dyDescent="0.3">
      <c r="A874" s="108"/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  <c r="AC874" s="108"/>
      <c r="AD874" s="108"/>
      <c r="AE874" s="108"/>
      <c r="AF874" s="108"/>
      <c r="AG874" s="108"/>
      <c r="AH874" s="108"/>
      <c r="AI874" s="108"/>
      <c r="AJ874" s="108"/>
      <c r="AK874" s="108"/>
      <c r="AL874" s="108"/>
      <c r="AM874" s="108"/>
      <c r="AN874" s="108"/>
      <c r="AO874" s="108"/>
      <c r="AP874" s="108"/>
      <c r="AQ874" s="108"/>
    </row>
    <row r="875" spans="1:43" ht="15.75" customHeight="1" x14ac:dyDescent="0.3">
      <c r="A875" s="108"/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08"/>
      <c r="AG875" s="108"/>
      <c r="AH875" s="108"/>
      <c r="AI875" s="108"/>
      <c r="AJ875" s="108"/>
      <c r="AK875" s="108"/>
      <c r="AL875" s="108"/>
      <c r="AM875" s="108"/>
      <c r="AN875" s="108"/>
      <c r="AO875" s="108"/>
      <c r="AP875" s="108"/>
      <c r="AQ875" s="108"/>
    </row>
    <row r="876" spans="1:43" ht="15.75" customHeight="1" x14ac:dyDescent="0.3">
      <c r="A876" s="108"/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  <c r="AC876" s="108"/>
      <c r="AD876" s="108"/>
      <c r="AE876" s="108"/>
      <c r="AF876" s="108"/>
      <c r="AG876" s="108"/>
      <c r="AH876" s="108"/>
      <c r="AI876" s="108"/>
      <c r="AJ876" s="108"/>
      <c r="AK876" s="108"/>
      <c r="AL876" s="108"/>
      <c r="AM876" s="108"/>
      <c r="AN876" s="108"/>
      <c r="AO876" s="108"/>
      <c r="AP876" s="108"/>
      <c r="AQ876" s="108"/>
    </row>
    <row r="877" spans="1:43" ht="15.75" customHeight="1" x14ac:dyDescent="0.3">
      <c r="A877" s="108"/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  <c r="AC877" s="108"/>
      <c r="AD877" s="108"/>
      <c r="AE877" s="108"/>
      <c r="AF877" s="108"/>
      <c r="AG877" s="108"/>
      <c r="AH877" s="108"/>
      <c r="AI877" s="108"/>
      <c r="AJ877" s="108"/>
      <c r="AK877" s="108"/>
      <c r="AL877" s="108"/>
      <c r="AM877" s="108"/>
      <c r="AN877" s="108"/>
      <c r="AO877" s="108"/>
      <c r="AP877" s="108"/>
      <c r="AQ877" s="108"/>
    </row>
    <row r="878" spans="1:43" ht="15.75" customHeight="1" x14ac:dyDescent="0.3">
      <c r="A878" s="108"/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  <c r="AA878" s="108"/>
      <c r="AB878" s="108"/>
      <c r="AC878" s="108"/>
      <c r="AD878" s="108"/>
      <c r="AE878" s="108"/>
      <c r="AF878" s="108"/>
      <c r="AG878" s="108"/>
      <c r="AH878" s="108"/>
      <c r="AI878" s="108"/>
      <c r="AJ878" s="108"/>
      <c r="AK878" s="108"/>
      <c r="AL878" s="108"/>
      <c r="AM878" s="108"/>
      <c r="AN878" s="108"/>
      <c r="AO878" s="108"/>
      <c r="AP878" s="108"/>
      <c r="AQ878" s="108"/>
    </row>
    <row r="879" spans="1:43" ht="15.75" customHeight="1" x14ac:dyDescent="0.3">
      <c r="A879" s="108"/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08"/>
      <c r="AG879" s="108"/>
      <c r="AH879" s="108"/>
      <c r="AI879" s="108"/>
      <c r="AJ879" s="108"/>
      <c r="AK879" s="108"/>
      <c r="AL879" s="108"/>
      <c r="AM879" s="108"/>
      <c r="AN879" s="108"/>
      <c r="AO879" s="108"/>
      <c r="AP879" s="108"/>
      <c r="AQ879" s="108"/>
    </row>
    <row r="880" spans="1:43" ht="15.75" customHeight="1" x14ac:dyDescent="0.3">
      <c r="A880" s="108"/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  <c r="AA880" s="108"/>
      <c r="AB880" s="108"/>
      <c r="AC880" s="108"/>
      <c r="AD880" s="108"/>
      <c r="AE880" s="108"/>
      <c r="AF880" s="108"/>
      <c r="AG880" s="108"/>
      <c r="AH880" s="108"/>
      <c r="AI880" s="108"/>
      <c r="AJ880" s="108"/>
      <c r="AK880" s="108"/>
      <c r="AL880" s="108"/>
      <c r="AM880" s="108"/>
      <c r="AN880" s="108"/>
      <c r="AO880" s="108"/>
      <c r="AP880" s="108"/>
      <c r="AQ880" s="108"/>
    </row>
    <row r="881" spans="1:43" ht="15.75" customHeight="1" x14ac:dyDescent="0.3">
      <c r="A881" s="108"/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  <c r="AA881" s="108"/>
      <c r="AB881" s="108"/>
      <c r="AC881" s="108"/>
      <c r="AD881" s="108"/>
      <c r="AE881" s="108"/>
      <c r="AF881" s="108"/>
      <c r="AG881" s="108"/>
      <c r="AH881" s="108"/>
      <c r="AI881" s="108"/>
      <c r="AJ881" s="108"/>
      <c r="AK881" s="108"/>
      <c r="AL881" s="108"/>
      <c r="AM881" s="108"/>
      <c r="AN881" s="108"/>
      <c r="AO881" s="108"/>
      <c r="AP881" s="108"/>
      <c r="AQ881" s="108"/>
    </row>
    <row r="882" spans="1:43" ht="15.75" customHeight="1" x14ac:dyDescent="0.3">
      <c r="A882" s="108"/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  <c r="AA882" s="108"/>
      <c r="AB882" s="108"/>
      <c r="AC882" s="108"/>
      <c r="AD882" s="108"/>
      <c r="AE882" s="108"/>
      <c r="AF882" s="108"/>
      <c r="AG882" s="108"/>
      <c r="AH882" s="108"/>
      <c r="AI882" s="108"/>
      <c r="AJ882" s="108"/>
      <c r="AK882" s="108"/>
      <c r="AL882" s="108"/>
      <c r="AM882" s="108"/>
      <c r="AN882" s="108"/>
      <c r="AO882" s="108"/>
      <c r="AP882" s="108"/>
      <c r="AQ882" s="108"/>
    </row>
    <row r="883" spans="1:43" ht="15.75" customHeight="1" x14ac:dyDescent="0.3">
      <c r="A883" s="108"/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  <c r="AA883" s="108"/>
      <c r="AB883" s="108"/>
      <c r="AC883" s="108"/>
      <c r="AD883" s="108"/>
      <c r="AE883" s="108"/>
      <c r="AF883" s="108"/>
      <c r="AG883" s="108"/>
      <c r="AH883" s="108"/>
      <c r="AI883" s="108"/>
      <c r="AJ883" s="108"/>
      <c r="AK883" s="108"/>
      <c r="AL883" s="108"/>
      <c r="AM883" s="108"/>
      <c r="AN883" s="108"/>
      <c r="AO883" s="108"/>
      <c r="AP883" s="108"/>
      <c r="AQ883" s="108"/>
    </row>
    <row r="884" spans="1:43" ht="15.75" customHeight="1" x14ac:dyDescent="0.3">
      <c r="A884" s="108"/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  <c r="AA884" s="108"/>
      <c r="AB884" s="108"/>
      <c r="AC884" s="108"/>
      <c r="AD884" s="108"/>
      <c r="AE884" s="108"/>
      <c r="AF884" s="108"/>
      <c r="AG884" s="108"/>
      <c r="AH884" s="108"/>
      <c r="AI884" s="108"/>
      <c r="AJ884" s="108"/>
      <c r="AK884" s="108"/>
      <c r="AL884" s="108"/>
      <c r="AM884" s="108"/>
      <c r="AN884" s="108"/>
      <c r="AO884" s="108"/>
      <c r="AP884" s="108"/>
      <c r="AQ884" s="108"/>
    </row>
    <row r="885" spans="1:43" ht="15.75" customHeight="1" x14ac:dyDescent="0.3">
      <c r="A885" s="108"/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  <c r="AA885" s="108"/>
      <c r="AB885" s="108"/>
      <c r="AC885" s="108"/>
      <c r="AD885" s="108"/>
      <c r="AE885" s="108"/>
      <c r="AF885" s="108"/>
      <c r="AG885" s="108"/>
      <c r="AH885" s="108"/>
      <c r="AI885" s="108"/>
      <c r="AJ885" s="108"/>
      <c r="AK885" s="108"/>
      <c r="AL885" s="108"/>
      <c r="AM885" s="108"/>
      <c r="AN885" s="108"/>
      <c r="AO885" s="108"/>
      <c r="AP885" s="108"/>
      <c r="AQ885" s="108"/>
    </row>
    <row r="886" spans="1:43" ht="15.75" customHeight="1" x14ac:dyDescent="0.3">
      <c r="A886" s="108"/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  <c r="AA886" s="108"/>
      <c r="AB886" s="108"/>
      <c r="AC886" s="108"/>
      <c r="AD886" s="108"/>
      <c r="AE886" s="108"/>
      <c r="AF886" s="108"/>
      <c r="AG886" s="108"/>
      <c r="AH886" s="108"/>
      <c r="AI886" s="108"/>
      <c r="AJ886" s="108"/>
      <c r="AK886" s="108"/>
      <c r="AL886" s="108"/>
      <c r="AM886" s="108"/>
      <c r="AN886" s="108"/>
      <c r="AO886" s="108"/>
      <c r="AP886" s="108"/>
      <c r="AQ886" s="108"/>
    </row>
    <row r="887" spans="1:43" ht="15.75" customHeight="1" x14ac:dyDescent="0.3">
      <c r="A887" s="108"/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  <c r="AC887" s="108"/>
      <c r="AD887" s="108"/>
      <c r="AE887" s="108"/>
      <c r="AF887" s="108"/>
      <c r="AG887" s="108"/>
      <c r="AH887" s="108"/>
      <c r="AI887" s="108"/>
      <c r="AJ887" s="108"/>
      <c r="AK887" s="108"/>
      <c r="AL887" s="108"/>
      <c r="AM887" s="108"/>
      <c r="AN887" s="108"/>
      <c r="AO887" s="108"/>
      <c r="AP887" s="108"/>
      <c r="AQ887" s="108"/>
    </row>
    <row r="888" spans="1:43" ht="15.75" customHeight="1" x14ac:dyDescent="0.3">
      <c r="A888" s="108"/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  <c r="AA888" s="108"/>
      <c r="AB888" s="108"/>
      <c r="AC888" s="108"/>
      <c r="AD888" s="108"/>
      <c r="AE888" s="108"/>
      <c r="AF888" s="108"/>
      <c r="AG888" s="108"/>
      <c r="AH888" s="108"/>
      <c r="AI888" s="108"/>
      <c r="AJ888" s="108"/>
      <c r="AK888" s="108"/>
      <c r="AL888" s="108"/>
      <c r="AM888" s="108"/>
      <c r="AN888" s="108"/>
      <c r="AO888" s="108"/>
      <c r="AP888" s="108"/>
      <c r="AQ888" s="108"/>
    </row>
    <row r="889" spans="1:43" ht="15.75" customHeight="1" x14ac:dyDescent="0.3">
      <c r="A889" s="108"/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  <c r="AA889" s="108"/>
      <c r="AB889" s="108"/>
      <c r="AC889" s="108"/>
      <c r="AD889" s="108"/>
      <c r="AE889" s="108"/>
      <c r="AF889" s="108"/>
      <c r="AG889" s="108"/>
      <c r="AH889" s="108"/>
      <c r="AI889" s="108"/>
      <c r="AJ889" s="108"/>
      <c r="AK889" s="108"/>
      <c r="AL889" s="108"/>
      <c r="AM889" s="108"/>
      <c r="AN889" s="108"/>
      <c r="AO889" s="108"/>
      <c r="AP889" s="108"/>
      <c r="AQ889" s="108"/>
    </row>
    <row r="890" spans="1:43" ht="15.75" customHeight="1" x14ac:dyDescent="0.3">
      <c r="A890" s="108"/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  <c r="AA890" s="108"/>
      <c r="AB890" s="108"/>
      <c r="AC890" s="108"/>
      <c r="AD890" s="108"/>
      <c r="AE890" s="108"/>
      <c r="AF890" s="108"/>
      <c r="AG890" s="108"/>
      <c r="AH890" s="108"/>
      <c r="AI890" s="108"/>
      <c r="AJ890" s="108"/>
      <c r="AK890" s="108"/>
      <c r="AL890" s="108"/>
      <c r="AM890" s="108"/>
      <c r="AN890" s="108"/>
      <c r="AO890" s="108"/>
      <c r="AP890" s="108"/>
      <c r="AQ890" s="108"/>
    </row>
    <row r="891" spans="1:43" ht="15.75" customHeight="1" x14ac:dyDescent="0.3">
      <c r="A891" s="108"/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  <c r="AA891" s="108"/>
      <c r="AB891" s="108"/>
      <c r="AC891" s="108"/>
      <c r="AD891" s="108"/>
      <c r="AE891" s="108"/>
      <c r="AF891" s="108"/>
      <c r="AG891" s="108"/>
      <c r="AH891" s="108"/>
      <c r="AI891" s="108"/>
      <c r="AJ891" s="108"/>
      <c r="AK891" s="108"/>
      <c r="AL891" s="108"/>
      <c r="AM891" s="108"/>
      <c r="AN891" s="108"/>
      <c r="AO891" s="108"/>
      <c r="AP891" s="108"/>
      <c r="AQ891" s="108"/>
    </row>
    <row r="892" spans="1:43" ht="15.75" customHeight="1" x14ac:dyDescent="0.3">
      <c r="A892" s="108"/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  <c r="AA892" s="108"/>
      <c r="AB892" s="108"/>
      <c r="AC892" s="108"/>
      <c r="AD892" s="108"/>
      <c r="AE892" s="108"/>
      <c r="AF892" s="108"/>
      <c r="AG892" s="108"/>
      <c r="AH892" s="108"/>
      <c r="AI892" s="108"/>
      <c r="AJ892" s="108"/>
      <c r="AK892" s="108"/>
      <c r="AL892" s="108"/>
      <c r="AM892" s="108"/>
      <c r="AN892" s="108"/>
      <c r="AO892" s="108"/>
      <c r="AP892" s="108"/>
      <c r="AQ892" s="108"/>
    </row>
    <row r="893" spans="1:43" ht="15.75" customHeight="1" x14ac:dyDescent="0.3">
      <c r="A893" s="108"/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  <c r="AA893" s="108"/>
      <c r="AB893" s="108"/>
      <c r="AC893" s="108"/>
      <c r="AD893" s="108"/>
      <c r="AE893" s="108"/>
      <c r="AF893" s="108"/>
      <c r="AG893" s="108"/>
      <c r="AH893" s="108"/>
      <c r="AI893" s="108"/>
      <c r="AJ893" s="108"/>
      <c r="AK893" s="108"/>
      <c r="AL893" s="108"/>
      <c r="AM893" s="108"/>
      <c r="AN893" s="108"/>
      <c r="AO893" s="108"/>
      <c r="AP893" s="108"/>
      <c r="AQ893" s="108"/>
    </row>
    <row r="894" spans="1:43" ht="15.75" customHeight="1" x14ac:dyDescent="0.3">
      <c r="A894" s="108"/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  <c r="AC894" s="108"/>
      <c r="AD894" s="108"/>
      <c r="AE894" s="108"/>
      <c r="AF894" s="108"/>
      <c r="AG894" s="108"/>
      <c r="AH894" s="108"/>
      <c r="AI894" s="108"/>
      <c r="AJ894" s="108"/>
      <c r="AK894" s="108"/>
      <c r="AL894" s="108"/>
      <c r="AM894" s="108"/>
      <c r="AN894" s="108"/>
      <c r="AO894" s="108"/>
      <c r="AP894" s="108"/>
      <c r="AQ894" s="108"/>
    </row>
    <row r="895" spans="1:43" ht="15.75" customHeight="1" x14ac:dyDescent="0.3">
      <c r="A895" s="108"/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  <c r="AC895" s="108"/>
      <c r="AD895" s="108"/>
      <c r="AE895" s="108"/>
      <c r="AF895" s="108"/>
      <c r="AG895" s="108"/>
      <c r="AH895" s="108"/>
      <c r="AI895" s="108"/>
      <c r="AJ895" s="108"/>
      <c r="AK895" s="108"/>
      <c r="AL895" s="108"/>
      <c r="AM895" s="108"/>
      <c r="AN895" s="108"/>
      <c r="AO895" s="108"/>
      <c r="AP895" s="108"/>
      <c r="AQ895" s="108"/>
    </row>
    <row r="896" spans="1:43" ht="15.75" customHeight="1" x14ac:dyDescent="0.3">
      <c r="A896" s="108"/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  <c r="AA896" s="108"/>
      <c r="AB896" s="108"/>
      <c r="AC896" s="108"/>
      <c r="AD896" s="108"/>
      <c r="AE896" s="108"/>
      <c r="AF896" s="108"/>
      <c r="AG896" s="108"/>
      <c r="AH896" s="108"/>
      <c r="AI896" s="108"/>
      <c r="AJ896" s="108"/>
      <c r="AK896" s="108"/>
      <c r="AL896" s="108"/>
      <c r="AM896" s="108"/>
      <c r="AN896" s="108"/>
      <c r="AO896" s="108"/>
      <c r="AP896" s="108"/>
      <c r="AQ896" s="108"/>
    </row>
    <row r="897" spans="1:43" ht="15.75" customHeight="1" x14ac:dyDescent="0.3">
      <c r="A897" s="108"/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  <c r="AA897" s="108"/>
      <c r="AB897" s="108"/>
      <c r="AC897" s="108"/>
      <c r="AD897" s="108"/>
      <c r="AE897" s="108"/>
      <c r="AF897" s="108"/>
      <c r="AG897" s="108"/>
      <c r="AH897" s="108"/>
      <c r="AI897" s="108"/>
      <c r="AJ897" s="108"/>
      <c r="AK897" s="108"/>
      <c r="AL897" s="108"/>
      <c r="AM897" s="108"/>
      <c r="AN897" s="108"/>
      <c r="AO897" s="108"/>
      <c r="AP897" s="108"/>
      <c r="AQ897" s="108"/>
    </row>
    <row r="898" spans="1:43" ht="15.75" customHeight="1" x14ac:dyDescent="0.3">
      <c r="A898" s="108"/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  <c r="AC898" s="108"/>
      <c r="AD898" s="108"/>
      <c r="AE898" s="108"/>
      <c r="AF898" s="108"/>
      <c r="AG898" s="108"/>
      <c r="AH898" s="108"/>
      <c r="AI898" s="108"/>
      <c r="AJ898" s="108"/>
      <c r="AK898" s="108"/>
      <c r="AL898" s="108"/>
      <c r="AM898" s="108"/>
      <c r="AN898" s="108"/>
      <c r="AO898" s="108"/>
      <c r="AP898" s="108"/>
      <c r="AQ898" s="108"/>
    </row>
    <row r="899" spans="1:43" ht="15.75" customHeight="1" x14ac:dyDescent="0.3">
      <c r="A899" s="108"/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  <c r="AC899" s="108"/>
      <c r="AD899" s="108"/>
      <c r="AE899" s="108"/>
      <c r="AF899" s="108"/>
      <c r="AG899" s="108"/>
      <c r="AH899" s="108"/>
      <c r="AI899" s="108"/>
      <c r="AJ899" s="108"/>
      <c r="AK899" s="108"/>
      <c r="AL899" s="108"/>
      <c r="AM899" s="108"/>
      <c r="AN899" s="108"/>
      <c r="AO899" s="108"/>
      <c r="AP899" s="108"/>
      <c r="AQ899" s="108"/>
    </row>
    <row r="900" spans="1:43" ht="15.75" customHeight="1" x14ac:dyDescent="0.3">
      <c r="A900" s="108"/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  <c r="AA900" s="108"/>
      <c r="AB900" s="108"/>
      <c r="AC900" s="108"/>
      <c r="AD900" s="108"/>
      <c r="AE900" s="108"/>
      <c r="AF900" s="108"/>
      <c r="AG900" s="108"/>
      <c r="AH900" s="108"/>
      <c r="AI900" s="108"/>
      <c r="AJ900" s="108"/>
      <c r="AK900" s="108"/>
      <c r="AL900" s="108"/>
      <c r="AM900" s="108"/>
      <c r="AN900" s="108"/>
      <c r="AO900" s="108"/>
      <c r="AP900" s="108"/>
      <c r="AQ900" s="108"/>
    </row>
    <row r="901" spans="1:43" ht="15.75" customHeight="1" x14ac:dyDescent="0.3">
      <c r="A901" s="108"/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  <c r="AA901" s="108"/>
      <c r="AB901" s="108"/>
      <c r="AC901" s="108"/>
      <c r="AD901" s="108"/>
      <c r="AE901" s="108"/>
      <c r="AF901" s="108"/>
      <c r="AG901" s="108"/>
      <c r="AH901" s="108"/>
      <c r="AI901" s="108"/>
      <c r="AJ901" s="108"/>
      <c r="AK901" s="108"/>
      <c r="AL901" s="108"/>
      <c r="AM901" s="108"/>
      <c r="AN901" s="108"/>
      <c r="AO901" s="108"/>
      <c r="AP901" s="108"/>
      <c r="AQ901" s="108"/>
    </row>
    <row r="902" spans="1:43" ht="15.75" customHeight="1" x14ac:dyDescent="0.3">
      <c r="A902" s="108"/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8"/>
      <c r="AD902" s="108"/>
      <c r="AE902" s="108"/>
      <c r="AF902" s="108"/>
      <c r="AG902" s="108"/>
      <c r="AH902" s="108"/>
      <c r="AI902" s="108"/>
      <c r="AJ902" s="108"/>
      <c r="AK902" s="108"/>
      <c r="AL902" s="108"/>
      <c r="AM902" s="108"/>
      <c r="AN902" s="108"/>
      <c r="AO902" s="108"/>
      <c r="AP902" s="108"/>
      <c r="AQ902" s="108"/>
    </row>
    <row r="903" spans="1:43" ht="15.75" customHeight="1" x14ac:dyDescent="0.3">
      <c r="A903" s="108"/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  <c r="AA903" s="108"/>
      <c r="AB903" s="108"/>
      <c r="AC903" s="108"/>
      <c r="AD903" s="108"/>
      <c r="AE903" s="108"/>
      <c r="AF903" s="108"/>
      <c r="AG903" s="108"/>
      <c r="AH903" s="108"/>
      <c r="AI903" s="108"/>
      <c r="AJ903" s="108"/>
      <c r="AK903" s="108"/>
      <c r="AL903" s="108"/>
      <c r="AM903" s="108"/>
      <c r="AN903" s="108"/>
      <c r="AO903" s="108"/>
      <c r="AP903" s="108"/>
      <c r="AQ903" s="108"/>
    </row>
    <row r="904" spans="1:43" ht="15.75" customHeight="1" x14ac:dyDescent="0.3">
      <c r="A904" s="108"/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  <c r="AA904" s="108"/>
      <c r="AB904" s="108"/>
      <c r="AC904" s="108"/>
      <c r="AD904" s="108"/>
      <c r="AE904" s="108"/>
      <c r="AF904" s="108"/>
      <c r="AG904" s="108"/>
      <c r="AH904" s="108"/>
      <c r="AI904" s="108"/>
      <c r="AJ904" s="108"/>
      <c r="AK904" s="108"/>
      <c r="AL904" s="108"/>
      <c r="AM904" s="108"/>
      <c r="AN904" s="108"/>
      <c r="AO904" s="108"/>
      <c r="AP904" s="108"/>
      <c r="AQ904" s="108"/>
    </row>
    <row r="905" spans="1:43" ht="15.75" customHeight="1" x14ac:dyDescent="0.3">
      <c r="A905" s="108"/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  <c r="AA905" s="108"/>
      <c r="AB905" s="108"/>
      <c r="AC905" s="108"/>
      <c r="AD905" s="108"/>
      <c r="AE905" s="108"/>
      <c r="AF905" s="108"/>
      <c r="AG905" s="108"/>
      <c r="AH905" s="108"/>
      <c r="AI905" s="108"/>
      <c r="AJ905" s="108"/>
      <c r="AK905" s="108"/>
      <c r="AL905" s="108"/>
      <c r="AM905" s="108"/>
      <c r="AN905" s="108"/>
      <c r="AO905" s="108"/>
      <c r="AP905" s="108"/>
      <c r="AQ905" s="108"/>
    </row>
    <row r="906" spans="1:43" ht="15.75" customHeight="1" x14ac:dyDescent="0.3">
      <c r="A906" s="108"/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  <c r="AC906" s="108"/>
      <c r="AD906" s="108"/>
      <c r="AE906" s="108"/>
      <c r="AF906" s="108"/>
      <c r="AG906" s="108"/>
      <c r="AH906" s="108"/>
      <c r="AI906" s="108"/>
      <c r="AJ906" s="108"/>
      <c r="AK906" s="108"/>
      <c r="AL906" s="108"/>
      <c r="AM906" s="108"/>
      <c r="AN906" s="108"/>
      <c r="AO906" s="108"/>
      <c r="AP906" s="108"/>
      <c r="AQ906" s="108"/>
    </row>
    <row r="907" spans="1:43" ht="15.75" customHeight="1" x14ac:dyDescent="0.3">
      <c r="A907" s="108"/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  <c r="AA907" s="108"/>
      <c r="AB907" s="108"/>
      <c r="AC907" s="108"/>
      <c r="AD907" s="108"/>
      <c r="AE907" s="108"/>
      <c r="AF907" s="108"/>
      <c r="AG907" s="108"/>
      <c r="AH907" s="108"/>
      <c r="AI907" s="108"/>
      <c r="AJ907" s="108"/>
      <c r="AK907" s="108"/>
      <c r="AL907" s="108"/>
      <c r="AM907" s="108"/>
      <c r="AN907" s="108"/>
      <c r="AO907" s="108"/>
      <c r="AP907" s="108"/>
      <c r="AQ907" s="108"/>
    </row>
    <row r="908" spans="1:43" ht="15.75" customHeight="1" x14ac:dyDescent="0.3">
      <c r="A908" s="108"/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  <c r="AA908" s="108"/>
      <c r="AB908" s="108"/>
      <c r="AC908" s="108"/>
      <c r="AD908" s="108"/>
      <c r="AE908" s="108"/>
      <c r="AF908" s="108"/>
      <c r="AG908" s="108"/>
      <c r="AH908" s="108"/>
      <c r="AI908" s="108"/>
      <c r="AJ908" s="108"/>
      <c r="AK908" s="108"/>
      <c r="AL908" s="108"/>
      <c r="AM908" s="108"/>
      <c r="AN908" s="108"/>
      <c r="AO908" s="108"/>
      <c r="AP908" s="108"/>
      <c r="AQ908" s="108"/>
    </row>
    <row r="909" spans="1:43" ht="15.75" customHeight="1" x14ac:dyDescent="0.3">
      <c r="A909" s="108"/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  <c r="AA909" s="108"/>
      <c r="AB909" s="108"/>
      <c r="AC909" s="108"/>
      <c r="AD909" s="108"/>
      <c r="AE909" s="108"/>
      <c r="AF909" s="108"/>
      <c r="AG909" s="108"/>
      <c r="AH909" s="108"/>
      <c r="AI909" s="108"/>
      <c r="AJ909" s="108"/>
      <c r="AK909" s="108"/>
      <c r="AL909" s="108"/>
      <c r="AM909" s="108"/>
      <c r="AN909" s="108"/>
      <c r="AO909" s="108"/>
      <c r="AP909" s="108"/>
      <c r="AQ909" s="108"/>
    </row>
    <row r="910" spans="1:43" ht="15.75" customHeight="1" x14ac:dyDescent="0.3">
      <c r="A910" s="108"/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  <c r="AA910" s="108"/>
      <c r="AB910" s="108"/>
      <c r="AC910" s="108"/>
      <c r="AD910" s="108"/>
      <c r="AE910" s="108"/>
      <c r="AF910" s="108"/>
      <c r="AG910" s="108"/>
      <c r="AH910" s="108"/>
      <c r="AI910" s="108"/>
      <c r="AJ910" s="108"/>
      <c r="AK910" s="108"/>
      <c r="AL910" s="108"/>
      <c r="AM910" s="108"/>
      <c r="AN910" s="108"/>
      <c r="AO910" s="108"/>
      <c r="AP910" s="108"/>
      <c r="AQ910" s="108"/>
    </row>
    <row r="911" spans="1:43" ht="15.75" customHeight="1" x14ac:dyDescent="0.3">
      <c r="A911" s="108"/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  <c r="AA911" s="108"/>
      <c r="AB911" s="108"/>
      <c r="AC911" s="108"/>
      <c r="AD911" s="108"/>
      <c r="AE911" s="108"/>
      <c r="AF911" s="108"/>
      <c r="AG911" s="108"/>
      <c r="AH911" s="108"/>
      <c r="AI911" s="108"/>
      <c r="AJ911" s="108"/>
      <c r="AK911" s="108"/>
      <c r="AL911" s="108"/>
      <c r="AM911" s="108"/>
      <c r="AN911" s="108"/>
      <c r="AO911" s="108"/>
      <c r="AP911" s="108"/>
      <c r="AQ911" s="108"/>
    </row>
    <row r="912" spans="1:43" ht="15.75" customHeight="1" x14ac:dyDescent="0.3">
      <c r="A912" s="108"/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  <c r="AA912" s="108"/>
      <c r="AB912" s="108"/>
      <c r="AC912" s="108"/>
      <c r="AD912" s="108"/>
      <c r="AE912" s="108"/>
      <c r="AF912" s="108"/>
      <c r="AG912" s="108"/>
      <c r="AH912" s="108"/>
      <c r="AI912" s="108"/>
      <c r="AJ912" s="108"/>
      <c r="AK912" s="108"/>
      <c r="AL912" s="108"/>
      <c r="AM912" s="108"/>
      <c r="AN912" s="108"/>
      <c r="AO912" s="108"/>
      <c r="AP912" s="108"/>
      <c r="AQ912" s="108"/>
    </row>
    <row r="913" spans="1:43" ht="15.75" customHeight="1" x14ac:dyDescent="0.3">
      <c r="A913" s="108"/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  <c r="AA913" s="108"/>
      <c r="AB913" s="108"/>
      <c r="AC913" s="108"/>
      <c r="AD913" s="108"/>
      <c r="AE913" s="108"/>
      <c r="AF913" s="108"/>
      <c r="AG913" s="108"/>
      <c r="AH913" s="108"/>
      <c r="AI913" s="108"/>
      <c r="AJ913" s="108"/>
      <c r="AK913" s="108"/>
      <c r="AL913" s="108"/>
      <c r="AM913" s="108"/>
      <c r="AN913" s="108"/>
      <c r="AO913" s="108"/>
      <c r="AP913" s="108"/>
      <c r="AQ913" s="108"/>
    </row>
    <row r="914" spans="1:43" ht="15.75" customHeight="1" x14ac:dyDescent="0.3">
      <c r="A914" s="108"/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  <c r="AA914" s="108"/>
      <c r="AB914" s="108"/>
      <c r="AC914" s="108"/>
      <c r="AD914" s="108"/>
      <c r="AE914" s="108"/>
      <c r="AF914" s="108"/>
      <c r="AG914" s="108"/>
      <c r="AH914" s="108"/>
      <c r="AI914" s="108"/>
      <c r="AJ914" s="108"/>
      <c r="AK914" s="108"/>
      <c r="AL914" s="108"/>
      <c r="AM914" s="108"/>
      <c r="AN914" s="108"/>
      <c r="AO914" s="108"/>
      <c r="AP914" s="108"/>
      <c r="AQ914" s="108"/>
    </row>
    <row r="915" spans="1:43" ht="15.75" customHeight="1" x14ac:dyDescent="0.3">
      <c r="A915" s="108"/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  <c r="AA915" s="108"/>
      <c r="AB915" s="108"/>
      <c r="AC915" s="108"/>
      <c r="AD915" s="108"/>
      <c r="AE915" s="108"/>
      <c r="AF915" s="108"/>
      <c r="AG915" s="108"/>
      <c r="AH915" s="108"/>
      <c r="AI915" s="108"/>
      <c r="AJ915" s="108"/>
      <c r="AK915" s="108"/>
      <c r="AL915" s="108"/>
      <c r="AM915" s="108"/>
      <c r="AN915" s="108"/>
      <c r="AO915" s="108"/>
      <c r="AP915" s="108"/>
      <c r="AQ915" s="108"/>
    </row>
    <row r="916" spans="1:43" ht="15.75" customHeight="1" x14ac:dyDescent="0.3">
      <c r="A916" s="108"/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  <c r="AA916" s="108"/>
      <c r="AB916" s="108"/>
      <c r="AC916" s="108"/>
      <c r="AD916" s="108"/>
      <c r="AE916" s="108"/>
      <c r="AF916" s="108"/>
      <c r="AG916" s="108"/>
      <c r="AH916" s="108"/>
      <c r="AI916" s="108"/>
      <c r="AJ916" s="108"/>
      <c r="AK916" s="108"/>
      <c r="AL916" s="108"/>
      <c r="AM916" s="108"/>
      <c r="AN916" s="108"/>
      <c r="AO916" s="108"/>
      <c r="AP916" s="108"/>
      <c r="AQ916" s="108"/>
    </row>
    <row r="917" spans="1:43" ht="15.75" customHeight="1" x14ac:dyDescent="0.3">
      <c r="A917" s="108"/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  <c r="AA917" s="108"/>
      <c r="AB917" s="108"/>
      <c r="AC917" s="108"/>
      <c r="AD917" s="108"/>
      <c r="AE917" s="108"/>
      <c r="AF917" s="108"/>
      <c r="AG917" s="108"/>
      <c r="AH917" s="108"/>
      <c r="AI917" s="108"/>
      <c r="AJ917" s="108"/>
      <c r="AK917" s="108"/>
      <c r="AL917" s="108"/>
      <c r="AM917" s="108"/>
      <c r="AN917" s="108"/>
      <c r="AO917" s="108"/>
      <c r="AP917" s="108"/>
      <c r="AQ917" s="108"/>
    </row>
    <row r="918" spans="1:43" ht="15.75" customHeight="1" x14ac:dyDescent="0.3">
      <c r="A918" s="108"/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8"/>
      <c r="AD918" s="108"/>
      <c r="AE918" s="108"/>
      <c r="AF918" s="108"/>
      <c r="AG918" s="108"/>
      <c r="AH918" s="108"/>
      <c r="AI918" s="108"/>
      <c r="AJ918" s="108"/>
      <c r="AK918" s="108"/>
      <c r="AL918" s="108"/>
      <c r="AM918" s="108"/>
      <c r="AN918" s="108"/>
      <c r="AO918" s="108"/>
      <c r="AP918" s="108"/>
      <c r="AQ918" s="108"/>
    </row>
    <row r="919" spans="1:43" ht="15.75" customHeight="1" x14ac:dyDescent="0.3">
      <c r="A919" s="108"/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  <c r="AA919" s="108"/>
      <c r="AB919" s="108"/>
      <c r="AC919" s="108"/>
      <c r="AD919" s="108"/>
      <c r="AE919" s="108"/>
      <c r="AF919" s="108"/>
      <c r="AG919" s="108"/>
      <c r="AH919" s="108"/>
      <c r="AI919" s="108"/>
      <c r="AJ919" s="108"/>
      <c r="AK919" s="108"/>
      <c r="AL919" s="108"/>
      <c r="AM919" s="108"/>
      <c r="AN919" s="108"/>
      <c r="AO919" s="108"/>
      <c r="AP919" s="108"/>
      <c r="AQ919" s="108"/>
    </row>
    <row r="920" spans="1:43" ht="15.75" customHeight="1" x14ac:dyDescent="0.3">
      <c r="A920" s="108"/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  <c r="AA920" s="108"/>
      <c r="AB920" s="108"/>
      <c r="AC920" s="108"/>
      <c r="AD920" s="108"/>
      <c r="AE920" s="108"/>
      <c r="AF920" s="108"/>
      <c r="AG920" s="108"/>
      <c r="AH920" s="108"/>
      <c r="AI920" s="108"/>
      <c r="AJ920" s="108"/>
      <c r="AK920" s="108"/>
      <c r="AL920" s="108"/>
      <c r="AM920" s="108"/>
      <c r="AN920" s="108"/>
      <c r="AO920" s="108"/>
      <c r="AP920" s="108"/>
      <c r="AQ920" s="108"/>
    </row>
    <row r="921" spans="1:43" ht="15.75" customHeight="1" x14ac:dyDescent="0.3">
      <c r="A921" s="108"/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  <c r="AA921" s="108"/>
      <c r="AB921" s="108"/>
      <c r="AC921" s="108"/>
      <c r="AD921" s="108"/>
      <c r="AE921" s="108"/>
      <c r="AF921" s="108"/>
      <c r="AG921" s="108"/>
      <c r="AH921" s="108"/>
      <c r="AI921" s="108"/>
      <c r="AJ921" s="108"/>
      <c r="AK921" s="108"/>
      <c r="AL921" s="108"/>
      <c r="AM921" s="108"/>
      <c r="AN921" s="108"/>
      <c r="AO921" s="108"/>
      <c r="AP921" s="108"/>
      <c r="AQ921" s="108"/>
    </row>
    <row r="922" spans="1:43" ht="15.75" customHeight="1" x14ac:dyDescent="0.3">
      <c r="A922" s="108"/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  <c r="AC922" s="108"/>
      <c r="AD922" s="108"/>
      <c r="AE922" s="108"/>
      <c r="AF922" s="108"/>
      <c r="AG922" s="108"/>
      <c r="AH922" s="108"/>
      <c r="AI922" s="108"/>
      <c r="AJ922" s="108"/>
      <c r="AK922" s="108"/>
      <c r="AL922" s="108"/>
      <c r="AM922" s="108"/>
      <c r="AN922" s="108"/>
      <c r="AO922" s="108"/>
      <c r="AP922" s="108"/>
      <c r="AQ922" s="108"/>
    </row>
    <row r="923" spans="1:43" ht="15.75" customHeight="1" x14ac:dyDescent="0.3">
      <c r="A923" s="108"/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  <c r="AA923" s="108"/>
      <c r="AB923" s="108"/>
      <c r="AC923" s="108"/>
      <c r="AD923" s="108"/>
      <c r="AE923" s="108"/>
      <c r="AF923" s="108"/>
      <c r="AG923" s="108"/>
      <c r="AH923" s="108"/>
      <c r="AI923" s="108"/>
      <c r="AJ923" s="108"/>
      <c r="AK923" s="108"/>
      <c r="AL923" s="108"/>
      <c r="AM923" s="108"/>
      <c r="AN923" s="108"/>
      <c r="AO923" s="108"/>
      <c r="AP923" s="108"/>
      <c r="AQ923" s="108"/>
    </row>
    <row r="924" spans="1:43" ht="15.75" customHeight="1" x14ac:dyDescent="0.3">
      <c r="A924" s="108"/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  <c r="AA924" s="108"/>
      <c r="AB924" s="108"/>
      <c r="AC924" s="108"/>
      <c r="AD924" s="108"/>
      <c r="AE924" s="108"/>
      <c r="AF924" s="108"/>
      <c r="AG924" s="108"/>
      <c r="AH924" s="108"/>
      <c r="AI924" s="108"/>
      <c r="AJ924" s="108"/>
      <c r="AK924" s="108"/>
      <c r="AL924" s="108"/>
      <c r="AM924" s="108"/>
      <c r="AN924" s="108"/>
      <c r="AO924" s="108"/>
      <c r="AP924" s="108"/>
      <c r="AQ924" s="108"/>
    </row>
    <row r="925" spans="1:43" ht="15.75" customHeight="1" x14ac:dyDescent="0.3">
      <c r="A925" s="108"/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  <c r="AA925" s="108"/>
      <c r="AB925" s="108"/>
      <c r="AC925" s="108"/>
      <c r="AD925" s="108"/>
      <c r="AE925" s="108"/>
      <c r="AF925" s="108"/>
      <c r="AG925" s="108"/>
      <c r="AH925" s="108"/>
      <c r="AI925" s="108"/>
      <c r="AJ925" s="108"/>
      <c r="AK925" s="108"/>
      <c r="AL925" s="108"/>
      <c r="AM925" s="108"/>
      <c r="AN925" s="108"/>
      <c r="AO925" s="108"/>
      <c r="AP925" s="108"/>
      <c r="AQ925" s="108"/>
    </row>
    <row r="926" spans="1:43" ht="15.75" customHeight="1" x14ac:dyDescent="0.3">
      <c r="A926" s="108"/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  <c r="AA926" s="108"/>
      <c r="AB926" s="108"/>
      <c r="AC926" s="108"/>
      <c r="AD926" s="108"/>
      <c r="AE926" s="108"/>
      <c r="AF926" s="108"/>
      <c r="AG926" s="108"/>
      <c r="AH926" s="108"/>
      <c r="AI926" s="108"/>
      <c r="AJ926" s="108"/>
      <c r="AK926" s="108"/>
      <c r="AL926" s="108"/>
      <c r="AM926" s="108"/>
      <c r="AN926" s="108"/>
      <c r="AO926" s="108"/>
      <c r="AP926" s="108"/>
      <c r="AQ926" s="108"/>
    </row>
    <row r="927" spans="1:43" ht="15.75" customHeight="1" x14ac:dyDescent="0.3">
      <c r="A927" s="108"/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  <c r="AA927" s="108"/>
      <c r="AB927" s="108"/>
      <c r="AC927" s="108"/>
      <c r="AD927" s="108"/>
      <c r="AE927" s="108"/>
      <c r="AF927" s="108"/>
      <c r="AG927" s="108"/>
      <c r="AH927" s="108"/>
      <c r="AI927" s="108"/>
      <c r="AJ927" s="108"/>
      <c r="AK927" s="108"/>
      <c r="AL927" s="108"/>
      <c r="AM927" s="108"/>
      <c r="AN927" s="108"/>
      <c r="AO927" s="108"/>
      <c r="AP927" s="108"/>
      <c r="AQ927" s="108"/>
    </row>
    <row r="928" spans="1:43" ht="15.75" customHeight="1" x14ac:dyDescent="0.3">
      <c r="A928" s="108"/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  <c r="AA928" s="108"/>
      <c r="AB928" s="108"/>
      <c r="AC928" s="108"/>
      <c r="AD928" s="108"/>
      <c r="AE928" s="108"/>
      <c r="AF928" s="108"/>
      <c r="AG928" s="108"/>
      <c r="AH928" s="108"/>
      <c r="AI928" s="108"/>
      <c r="AJ928" s="108"/>
      <c r="AK928" s="108"/>
      <c r="AL928" s="108"/>
      <c r="AM928" s="108"/>
      <c r="AN928" s="108"/>
      <c r="AO928" s="108"/>
      <c r="AP928" s="108"/>
      <c r="AQ928" s="108"/>
    </row>
    <row r="929" spans="1:43" ht="15.75" customHeight="1" x14ac:dyDescent="0.3">
      <c r="A929" s="108"/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  <c r="AC929" s="108"/>
      <c r="AD929" s="108"/>
      <c r="AE929" s="108"/>
      <c r="AF929" s="108"/>
      <c r="AG929" s="108"/>
      <c r="AH929" s="108"/>
      <c r="AI929" s="108"/>
      <c r="AJ929" s="108"/>
      <c r="AK929" s="108"/>
      <c r="AL929" s="108"/>
      <c r="AM929" s="108"/>
      <c r="AN929" s="108"/>
      <c r="AO929" s="108"/>
      <c r="AP929" s="108"/>
      <c r="AQ929" s="108"/>
    </row>
    <row r="930" spans="1:43" ht="15.75" customHeight="1" x14ac:dyDescent="0.3">
      <c r="A930" s="108"/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  <c r="AA930" s="108"/>
      <c r="AB930" s="108"/>
      <c r="AC930" s="108"/>
      <c r="AD930" s="108"/>
      <c r="AE930" s="108"/>
      <c r="AF930" s="108"/>
      <c r="AG930" s="108"/>
      <c r="AH930" s="108"/>
      <c r="AI930" s="108"/>
      <c r="AJ930" s="108"/>
      <c r="AK930" s="108"/>
      <c r="AL930" s="108"/>
      <c r="AM930" s="108"/>
      <c r="AN930" s="108"/>
      <c r="AO930" s="108"/>
      <c r="AP930" s="108"/>
      <c r="AQ930" s="108"/>
    </row>
    <row r="931" spans="1:43" ht="15.75" customHeight="1" x14ac:dyDescent="0.3">
      <c r="A931" s="108"/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  <c r="AA931" s="108"/>
      <c r="AB931" s="108"/>
      <c r="AC931" s="108"/>
      <c r="AD931" s="108"/>
      <c r="AE931" s="108"/>
      <c r="AF931" s="108"/>
      <c r="AG931" s="108"/>
      <c r="AH931" s="108"/>
      <c r="AI931" s="108"/>
      <c r="AJ931" s="108"/>
      <c r="AK931" s="108"/>
      <c r="AL931" s="108"/>
      <c r="AM931" s="108"/>
      <c r="AN931" s="108"/>
      <c r="AO931" s="108"/>
      <c r="AP931" s="108"/>
      <c r="AQ931" s="108"/>
    </row>
    <row r="932" spans="1:43" ht="15.75" customHeight="1" x14ac:dyDescent="0.3">
      <c r="A932" s="108"/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  <c r="AA932" s="108"/>
      <c r="AB932" s="108"/>
      <c r="AC932" s="108"/>
      <c r="AD932" s="108"/>
      <c r="AE932" s="108"/>
      <c r="AF932" s="108"/>
      <c r="AG932" s="108"/>
      <c r="AH932" s="108"/>
      <c r="AI932" s="108"/>
      <c r="AJ932" s="108"/>
      <c r="AK932" s="108"/>
      <c r="AL932" s="108"/>
      <c r="AM932" s="108"/>
      <c r="AN932" s="108"/>
      <c r="AO932" s="108"/>
      <c r="AP932" s="108"/>
      <c r="AQ932" s="108"/>
    </row>
    <row r="933" spans="1:43" ht="15.75" customHeight="1" x14ac:dyDescent="0.3">
      <c r="A933" s="108"/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  <c r="AA933" s="108"/>
      <c r="AB933" s="108"/>
      <c r="AC933" s="108"/>
      <c r="AD933" s="108"/>
      <c r="AE933" s="108"/>
      <c r="AF933" s="108"/>
      <c r="AG933" s="108"/>
      <c r="AH933" s="108"/>
      <c r="AI933" s="108"/>
      <c r="AJ933" s="108"/>
      <c r="AK933" s="108"/>
      <c r="AL933" s="108"/>
      <c r="AM933" s="108"/>
      <c r="AN933" s="108"/>
      <c r="AO933" s="108"/>
      <c r="AP933" s="108"/>
      <c r="AQ933" s="108"/>
    </row>
    <row r="934" spans="1:43" ht="15.75" customHeight="1" x14ac:dyDescent="0.3">
      <c r="A934" s="108"/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  <c r="AA934" s="108"/>
      <c r="AB934" s="108"/>
      <c r="AC934" s="108"/>
      <c r="AD934" s="108"/>
      <c r="AE934" s="108"/>
      <c r="AF934" s="108"/>
      <c r="AG934" s="108"/>
      <c r="AH934" s="108"/>
      <c r="AI934" s="108"/>
      <c r="AJ934" s="108"/>
      <c r="AK934" s="108"/>
      <c r="AL934" s="108"/>
      <c r="AM934" s="108"/>
      <c r="AN934" s="108"/>
      <c r="AO934" s="108"/>
      <c r="AP934" s="108"/>
      <c r="AQ934" s="108"/>
    </row>
    <row r="935" spans="1:43" ht="15.75" customHeight="1" x14ac:dyDescent="0.3">
      <c r="A935" s="108"/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  <c r="AA935" s="108"/>
      <c r="AB935" s="108"/>
      <c r="AC935" s="108"/>
      <c r="AD935" s="108"/>
      <c r="AE935" s="108"/>
      <c r="AF935" s="108"/>
      <c r="AG935" s="108"/>
      <c r="AH935" s="108"/>
      <c r="AI935" s="108"/>
      <c r="AJ935" s="108"/>
      <c r="AK935" s="108"/>
      <c r="AL935" s="108"/>
      <c r="AM935" s="108"/>
      <c r="AN935" s="108"/>
      <c r="AO935" s="108"/>
      <c r="AP935" s="108"/>
      <c r="AQ935" s="108"/>
    </row>
    <row r="936" spans="1:43" ht="15.75" customHeight="1" x14ac:dyDescent="0.3">
      <c r="A936" s="108"/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  <c r="AC936" s="108"/>
      <c r="AD936" s="108"/>
      <c r="AE936" s="108"/>
      <c r="AF936" s="108"/>
      <c r="AG936" s="108"/>
      <c r="AH936" s="108"/>
      <c r="AI936" s="108"/>
      <c r="AJ936" s="108"/>
      <c r="AK936" s="108"/>
      <c r="AL936" s="108"/>
      <c r="AM936" s="108"/>
      <c r="AN936" s="108"/>
      <c r="AO936" s="108"/>
      <c r="AP936" s="108"/>
      <c r="AQ936" s="108"/>
    </row>
    <row r="937" spans="1:43" ht="15.75" customHeight="1" x14ac:dyDescent="0.3">
      <c r="A937" s="108"/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  <c r="AA937" s="108"/>
      <c r="AB937" s="108"/>
      <c r="AC937" s="108"/>
      <c r="AD937" s="108"/>
      <c r="AE937" s="108"/>
      <c r="AF937" s="108"/>
      <c r="AG937" s="108"/>
      <c r="AH937" s="108"/>
      <c r="AI937" s="108"/>
      <c r="AJ937" s="108"/>
      <c r="AK937" s="108"/>
      <c r="AL937" s="108"/>
      <c r="AM937" s="108"/>
      <c r="AN937" s="108"/>
      <c r="AO937" s="108"/>
      <c r="AP937" s="108"/>
      <c r="AQ937" s="108"/>
    </row>
    <row r="938" spans="1:43" ht="15.75" customHeight="1" x14ac:dyDescent="0.3">
      <c r="A938" s="108"/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  <c r="AC938" s="108"/>
      <c r="AD938" s="108"/>
      <c r="AE938" s="108"/>
      <c r="AF938" s="108"/>
      <c r="AG938" s="108"/>
      <c r="AH938" s="108"/>
      <c r="AI938" s="108"/>
      <c r="AJ938" s="108"/>
      <c r="AK938" s="108"/>
      <c r="AL938" s="108"/>
      <c r="AM938" s="108"/>
      <c r="AN938" s="108"/>
      <c r="AO938" s="108"/>
      <c r="AP938" s="108"/>
      <c r="AQ938" s="108"/>
    </row>
    <row r="939" spans="1:43" ht="15.75" customHeight="1" x14ac:dyDescent="0.3">
      <c r="A939" s="108"/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  <c r="AA939" s="108"/>
      <c r="AB939" s="108"/>
      <c r="AC939" s="108"/>
      <c r="AD939" s="108"/>
      <c r="AE939" s="108"/>
      <c r="AF939" s="108"/>
      <c r="AG939" s="108"/>
      <c r="AH939" s="108"/>
      <c r="AI939" s="108"/>
      <c r="AJ939" s="108"/>
      <c r="AK939" s="108"/>
      <c r="AL939" s="108"/>
      <c r="AM939" s="108"/>
      <c r="AN939" s="108"/>
      <c r="AO939" s="108"/>
      <c r="AP939" s="108"/>
      <c r="AQ939" s="108"/>
    </row>
    <row r="940" spans="1:43" ht="15.75" customHeight="1" x14ac:dyDescent="0.3">
      <c r="A940" s="108"/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  <c r="AA940" s="108"/>
      <c r="AB940" s="108"/>
      <c r="AC940" s="108"/>
      <c r="AD940" s="108"/>
      <c r="AE940" s="108"/>
      <c r="AF940" s="108"/>
      <c r="AG940" s="108"/>
      <c r="AH940" s="108"/>
      <c r="AI940" s="108"/>
      <c r="AJ940" s="108"/>
      <c r="AK940" s="108"/>
      <c r="AL940" s="108"/>
      <c r="AM940" s="108"/>
      <c r="AN940" s="108"/>
      <c r="AO940" s="108"/>
      <c r="AP940" s="108"/>
      <c r="AQ940" s="108"/>
    </row>
    <row r="941" spans="1:43" ht="15.75" customHeight="1" x14ac:dyDescent="0.3">
      <c r="A941" s="108"/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  <c r="AA941" s="108"/>
      <c r="AB941" s="108"/>
      <c r="AC941" s="108"/>
      <c r="AD941" s="108"/>
      <c r="AE941" s="108"/>
      <c r="AF941" s="108"/>
      <c r="AG941" s="108"/>
      <c r="AH941" s="108"/>
      <c r="AI941" s="108"/>
      <c r="AJ941" s="108"/>
      <c r="AK941" s="108"/>
      <c r="AL941" s="108"/>
      <c r="AM941" s="108"/>
      <c r="AN941" s="108"/>
      <c r="AO941" s="108"/>
      <c r="AP941" s="108"/>
      <c r="AQ941" s="108"/>
    </row>
    <row r="942" spans="1:43" ht="15.75" customHeight="1" x14ac:dyDescent="0.3">
      <c r="A942" s="108"/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  <c r="AA942" s="108"/>
      <c r="AB942" s="108"/>
      <c r="AC942" s="108"/>
      <c r="AD942" s="108"/>
      <c r="AE942" s="108"/>
      <c r="AF942" s="108"/>
      <c r="AG942" s="108"/>
      <c r="AH942" s="108"/>
      <c r="AI942" s="108"/>
      <c r="AJ942" s="108"/>
      <c r="AK942" s="108"/>
      <c r="AL942" s="108"/>
      <c r="AM942" s="108"/>
      <c r="AN942" s="108"/>
      <c r="AO942" s="108"/>
      <c r="AP942" s="108"/>
      <c r="AQ942" s="108"/>
    </row>
    <row r="943" spans="1:43" ht="15.75" customHeight="1" x14ac:dyDescent="0.3">
      <c r="A943" s="108"/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  <c r="AA943" s="108"/>
      <c r="AB943" s="108"/>
      <c r="AC943" s="108"/>
      <c r="AD943" s="108"/>
      <c r="AE943" s="108"/>
      <c r="AF943" s="108"/>
      <c r="AG943" s="108"/>
      <c r="AH943" s="108"/>
      <c r="AI943" s="108"/>
      <c r="AJ943" s="108"/>
      <c r="AK943" s="108"/>
      <c r="AL943" s="108"/>
      <c r="AM943" s="108"/>
      <c r="AN943" s="108"/>
      <c r="AO943" s="108"/>
      <c r="AP943" s="108"/>
      <c r="AQ943" s="108"/>
    </row>
    <row r="944" spans="1:43" ht="15.75" customHeight="1" x14ac:dyDescent="0.3">
      <c r="A944" s="108"/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  <c r="AA944" s="108"/>
      <c r="AB944" s="108"/>
      <c r="AC944" s="108"/>
      <c r="AD944" s="108"/>
      <c r="AE944" s="108"/>
      <c r="AF944" s="108"/>
      <c r="AG944" s="108"/>
      <c r="AH944" s="108"/>
      <c r="AI944" s="108"/>
      <c r="AJ944" s="108"/>
      <c r="AK944" s="108"/>
      <c r="AL944" s="108"/>
      <c r="AM944" s="108"/>
      <c r="AN944" s="108"/>
      <c r="AO944" s="108"/>
      <c r="AP944" s="108"/>
      <c r="AQ944" s="108"/>
    </row>
    <row r="945" spans="1:43" ht="15.75" customHeight="1" x14ac:dyDescent="0.3">
      <c r="A945" s="108"/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08"/>
      <c r="AG945" s="108"/>
      <c r="AH945" s="108"/>
      <c r="AI945" s="108"/>
      <c r="AJ945" s="108"/>
      <c r="AK945" s="108"/>
      <c r="AL945" s="108"/>
      <c r="AM945" s="108"/>
      <c r="AN945" s="108"/>
      <c r="AO945" s="108"/>
      <c r="AP945" s="108"/>
      <c r="AQ945" s="108"/>
    </row>
    <row r="946" spans="1:43" ht="15.75" customHeight="1" x14ac:dyDescent="0.3">
      <c r="A946" s="108"/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  <c r="AA946" s="108"/>
      <c r="AB946" s="108"/>
      <c r="AC946" s="108"/>
      <c r="AD946" s="108"/>
      <c r="AE946" s="108"/>
      <c r="AF946" s="108"/>
      <c r="AG946" s="108"/>
      <c r="AH946" s="108"/>
      <c r="AI946" s="108"/>
      <c r="AJ946" s="108"/>
      <c r="AK946" s="108"/>
      <c r="AL946" s="108"/>
      <c r="AM946" s="108"/>
      <c r="AN946" s="108"/>
      <c r="AO946" s="108"/>
      <c r="AP946" s="108"/>
      <c r="AQ946" s="108"/>
    </row>
    <row r="947" spans="1:43" ht="15.75" customHeight="1" x14ac:dyDescent="0.3">
      <c r="A947" s="108"/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08"/>
      <c r="AG947" s="108"/>
      <c r="AH947" s="108"/>
      <c r="AI947" s="108"/>
      <c r="AJ947" s="108"/>
      <c r="AK947" s="108"/>
      <c r="AL947" s="108"/>
      <c r="AM947" s="108"/>
      <c r="AN947" s="108"/>
      <c r="AO947" s="108"/>
      <c r="AP947" s="108"/>
      <c r="AQ947" s="108"/>
    </row>
    <row r="948" spans="1:43" ht="15.75" customHeight="1" x14ac:dyDescent="0.3">
      <c r="A948" s="108"/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  <c r="AA948" s="108"/>
      <c r="AB948" s="108"/>
      <c r="AC948" s="108"/>
      <c r="AD948" s="108"/>
      <c r="AE948" s="108"/>
      <c r="AF948" s="108"/>
      <c r="AG948" s="108"/>
      <c r="AH948" s="108"/>
      <c r="AI948" s="108"/>
      <c r="AJ948" s="108"/>
      <c r="AK948" s="108"/>
      <c r="AL948" s="108"/>
      <c r="AM948" s="108"/>
      <c r="AN948" s="108"/>
      <c r="AO948" s="108"/>
      <c r="AP948" s="108"/>
      <c r="AQ948" s="108"/>
    </row>
    <row r="949" spans="1:43" ht="15.75" customHeight="1" x14ac:dyDescent="0.3">
      <c r="A949" s="108"/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  <c r="AC949" s="108"/>
      <c r="AD949" s="108"/>
      <c r="AE949" s="108"/>
      <c r="AF949" s="108"/>
      <c r="AG949" s="108"/>
      <c r="AH949" s="108"/>
      <c r="AI949" s="108"/>
      <c r="AJ949" s="108"/>
      <c r="AK949" s="108"/>
      <c r="AL949" s="108"/>
      <c r="AM949" s="108"/>
      <c r="AN949" s="108"/>
      <c r="AO949" s="108"/>
      <c r="AP949" s="108"/>
      <c r="AQ949" s="108"/>
    </row>
    <row r="950" spans="1:43" ht="15.75" customHeight="1" x14ac:dyDescent="0.3">
      <c r="A950" s="108"/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  <c r="AA950" s="108"/>
      <c r="AB950" s="108"/>
      <c r="AC950" s="108"/>
      <c r="AD950" s="108"/>
      <c r="AE950" s="108"/>
      <c r="AF950" s="108"/>
      <c r="AG950" s="108"/>
      <c r="AH950" s="108"/>
      <c r="AI950" s="108"/>
      <c r="AJ950" s="108"/>
      <c r="AK950" s="108"/>
      <c r="AL950" s="108"/>
      <c r="AM950" s="108"/>
      <c r="AN950" s="108"/>
      <c r="AO950" s="108"/>
      <c r="AP950" s="108"/>
      <c r="AQ950" s="108"/>
    </row>
    <row r="951" spans="1:43" ht="15.75" customHeight="1" x14ac:dyDescent="0.3">
      <c r="A951" s="108"/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  <c r="AC951" s="108"/>
      <c r="AD951" s="108"/>
      <c r="AE951" s="108"/>
      <c r="AF951" s="108"/>
      <c r="AG951" s="108"/>
      <c r="AH951" s="108"/>
      <c r="AI951" s="108"/>
      <c r="AJ951" s="108"/>
      <c r="AK951" s="108"/>
      <c r="AL951" s="108"/>
      <c r="AM951" s="108"/>
      <c r="AN951" s="108"/>
      <c r="AO951" s="108"/>
      <c r="AP951" s="108"/>
      <c r="AQ951" s="108"/>
    </row>
    <row r="952" spans="1:43" ht="15.75" customHeight="1" x14ac:dyDescent="0.3">
      <c r="A952" s="108"/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  <c r="AC952" s="108"/>
      <c r="AD952" s="108"/>
      <c r="AE952" s="108"/>
      <c r="AF952" s="108"/>
      <c r="AG952" s="108"/>
      <c r="AH952" s="108"/>
      <c r="AI952" s="108"/>
      <c r="AJ952" s="108"/>
      <c r="AK952" s="108"/>
      <c r="AL952" s="108"/>
      <c r="AM952" s="108"/>
      <c r="AN952" s="108"/>
      <c r="AO952" s="108"/>
      <c r="AP952" s="108"/>
      <c r="AQ952" s="108"/>
    </row>
    <row r="953" spans="1:43" ht="15.75" customHeight="1" x14ac:dyDescent="0.3">
      <c r="A953" s="108"/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  <c r="AA953" s="108"/>
      <c r="AB953" s="108"/>
      <c r="AC953" s="108"/>
      <c r="AD953" s="108"/>
      <c r="AE953" s="108"/>
      <c r="AF953" s="108"/>
      <c r="AG953" s="108"/>
      <c r="AH953" s="108"/>
      <c r="AI953" s="108"/>
      <c r="AJ953" s="108"/>
      <c r="AK953" s="108"/>
      <c r="AL953" s="108"/>
      <c r="AM953" s="108"/>
      <c r="AN953" s="108"/>
      <c r="AO953" s="108"/>
      <c r="AP953" s="108"/>
      <c r="AQ953" s="108"/>
    </row>
    <row r="954" spans="1:43" ht="15.75" customHeight="1" x14ac:dyDescent="0.3">
      <c r="A954" s="108"/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08"/>
      <c r="AG954" s="108"/>
      <c r="AH954" s="108"/>
      <c r="AI954" s="108"/>
      <c r="AJ954" s="108"/>
      <c r="AK954" s="108"/>
      <c r="AL954" s="108"/>
      <c r="AM954" s="108"/>
      <c r="AN954" s="108"/>
      <c r="AO954" s="108"/>
      <c r="AP954" s="108"/>
      <c r="AQ954" s="108"/>
    </row>
    <row r="955" spans="1:43" ht="15.75" customHeight="1" x14ac:dyDescent="0.3">
      <c r="A955" s="108"/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  <c r="AA955" s="108"/>
      <c r="AB955" s="108"/>
      <c r="AC955" s="108"/>
      <c r="AD955" s="108"/>
      <c r="AE955" s="108"/>
      <c r="AF955" s="108"/>
      <c r="AG955" s="108"/>
      <c r="AH955" s="108"/>
      <c r="AI955" s="108"/>
      <c r="AJ955" s="108"/>
      <c r="AK955" s="108"/>
      <c r="AL955" s="108"/>
      <c r="AM955" s="108"/>
      <c r="AN955" s="108"/>
      <c r="AO955" s="108"/>
      <c r="AP955" s="108"/>
      <c r="AQ955" s="108"/>
    </row>
    <row r="956" spans="1:43" ht="15.75" customHeight="1" x14ac:dyDescent="0.3">
      <c r="A956" s="108"/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08"/>
      <c r="AG956" s="108"/>
      <c r="AH956" s="108"/>
      <c r="AI956" s="108"/>
      <c r="AJ956" s="108"/>
      <c r="AK956" s="108"/>
      <c r="AL956" s="108"/>
      <c r="AM956" s="108"/>
      <c r="AN956" s="108"/>
      <c r="AO956" s="108"/>
      <c r="AP956" s="108"/>
      <c r="AQ956" s="108"/>
    </row>
    <row r="957" spans="1:43" ht="15.75" customHeight="1" x14ac:dyDescent="0.3">
      <c r="A957" s="108"/>
      <c r="B957" s="108"/>
      <c r="C957" s="108"/>
      <c r="D957" s="108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  <c r="AA957" s="108"/>
      <c r="AB957" s="108"/>
      <c r="AC957" s="108"/>
      <c r="AD957" s="108"/>
      <c r="AE957" s="108"/>
      <c r="AF957" s="108"/>
      <c r="AG957" s="108"/>
      <c r="AH957" s="108"/>
      <c r="AI957" s="108"/>
      <c r="AJ957" s="108"/>
      <c r="AK957" s="108"/>
      <c r="AL957" s="108"/>
      <c r="AM957" s="108"/>
      <c r="AN957" s="108"/>
      <c r="AO957" s="108"/>
      <c r="AP957" s="108"/>
      <c r="AQ957" s="108"/>
    </row>
    <row r="958" spans="1:43" ht="15.75" customHeight="1" x14ac:dyDescent="0.3">
      <c r="A958" s="108"/>
      <c r="B958" s="108"/>
      <c r="C958" s="108"/>
      <c r="D958" s="108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  <c r="AA958" s="108"/>
      <c r="AB958" s="108"/>
      <c r="AC958" s="108"/>
      <c r="AD958" s="108"/>
      <c r="AE958" s="108"/>
      <c r="AF958" s="108"/>
      <c r="AG958" s="108"/>
      <c r="AH958" s="108"/>
      <c r="AI958" s="108"/>
      <c r="AJ958" s="108"/>
      <c r="AK958" s="108"/>
      <c r="AL958" s="108"/>
      <c r="AM958" s="108"/>
      <c r="AN958" s="108"/>
      <c r="AO958" s="108"/>
      <c r="AP958" s="108"/>
      <c r="AQ958" s="108"/>
    </row>
    <row r="959" spans="1:43" ht="15.75" customHeight="1" x14ac:dyDescent="0.3">
      <c r="A959" s="108"/>
      <c r="B959" s="108"/>
      <c r="C959" s="108"/>
      <c r="D959" s="108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  <c r="AA959" s="108"/>
      <c r="AB959" s="108"/>
      <c r="AC959" s="108"/>
      <c r="AD959" s="108"/>
      <c r="AE959" s="108"/>
      <c r="AF959" s="108"/>
      <c r="AG959" s="108"/>
      <c r="AH959" s="108"/>
      <c r="AI959" s="108"/>
      <c r="AJ959" s="108"/>
      <c r="AK959" s="108"/>
      <c r="AL959" s="108"/>
      <c r="AM959" s="108"/>
      <c r="AN959" s="108"/>
      <c r="AO959" s="108"/>
      <c r="AP959" s="108"/>
      <c r="AQ959" s="108"/>
    </row>
    <row r="960" spans="1:43" ht="15.75" customHeight="1" x14ac:dyDescent="0.3">
      <c r="A960" s="108"/>
      <c r="B960" s="108"/>
      <c r="C960" s="108"/>
      <c r="D960" s="108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  <c r="AA960" s="108"/>
      <c r="AB960" s="108"/>
      <c r="AC960" s="108"/>
      <c r="AD960" s="108"/>
      <c r="AE960" s="108"/>
      <c r="AF960" s="108"/>
      <c r="AG960" s="108"/>
      <c r="AH960" s="108"/>
      <c r="AI960" s="108"/>
      <c r="AJ960" s="108"/>
      <c r="AK960" s="108"/>
      <c r="AL960" s="108"/>
      <c r="AM960" s="108"/>
      <c r="AN960" s="108"/>
      <c r="AO960" s="108"/>
      <c r="AP960" s="108"/>
      <c r="AQ960" s="108"/>
    </row>
    <row r="961" spans="1:43" ht="15.75" customHeight="1" x14ac:dyDescent="0.3">
      <c r="A961" s="108"/>
      <c r="B961" s="108"/>
      <c r="C961" s="108"/>
      <c r="D961" s="108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  <c r="AA961" s="108"/>
      <c r="AB961" s="108"/>
      <c r="AC961" s="108"/>
      <c r="AD961" s="108"/>
      <c r="AE961" s="108"/>
      <c r="AF961" s="108"/>
      <c r="AG961" s="108"/>
      <c r="AH961" s="108"/>
      <c r="AI961" s="108"/>
      <c r="AJ961" s="108"/>
      <c r="AK961" s="108"/>
      <c r="AL961" s="108"/>
      <c r="AM961" s="108"/>
      <c r="AN961" s="108"/>
      <c r="AO961" s="108"/>
      <c r="AP961" s="108"/>
      <c r="AQ961" s="108"/>
    </row>
    <row r="962" spans="1:43" ht="15.75" customHeight="1" x14ac:dyDescent="0.3">
      <c r="A962" s="108"/>
      <c r="B962" s="108"/>
      <c r="C962" s="108"/>
      <c r="D962" s="108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  <c r="AA962" s="108"/>
      <c r="AB962" s="108"/>
      <c r="AC962" s="108"/>
      <c r="AD962" s="108"/>
      <c r="AE962" s="108"/>
      <c r="AF962" s="108"/>
      <c r="AG962" s="108"/>
      <c r="AH962" s="108"/>
      <c r="AI962" s="108"/>
      <c r="AJ962" s="108"/>
      <c r="AK962" s="108"/>
      <c r="AL962" s="108"/>
      <c r="AM962" s="108"/>
      <c r="AN962" s="108"/>
      <c r="AO962" s="108"/>
      <c r="AP962" s="108"/>
      <c r="AQ962" s="108"/>
    </row>
    <row r="963" spans="1:43" ht="15.75" customHeight="1" x14ac:dyDescent="0.3">
      <c r="A963" s="108"/>
      <c r="B963" s="108"/>
      <c r="C963" s="108"/>
      <c r="D963" s="108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  <c r="AC963" s="108"/>
      <c r="AD963" s="108"/>
      <c r="AE963" s="108"/>
      <c r="AF963" s="108"/>
      <c r="AG963" s="108"/>
      <c r="AH963" s="108"/>
      <c r="AI963" s="108"/>
      <c r="AJ963" s="108"/>
      <c r="AK963" s="108"/>
      <c r="AL963" s="108"/>
      <c r="AM963" s="108"/>
      <c r="AN963" s="108"/>
      <c r="AO963" s="108"/>
      <c r="AP963" s="108"/>
      <c r="AQ963" s="108"/>
    </row>
    <row r="964" spans="1:43" ht="15.75" customHeight="1" x14ac:dyDescent="0.3">
      <c r="A964" s="108"/>
      <c r="B964" s="108"/>
      <c r="C964" s="108"/>
      <c r="D964" s="108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  <c r="AA964" s="108"/>
      <c r="AB964" s="108"/>
      <c r="AC964" s="108"/>
      <c r="AD964" s="108"/>
      <c r="AE964" s="108"/>
      <c r="AF964" s="108"/>
      <c r="AG964" s="108"/>
      <c r="AH964" s="108"/>
      <c r="AI964" s="108"/>
      <c r="AJ964" s="108"/>
      <c r="AK964" s="108"/>
      <c r="AL964" s="108"/>
      <c r="AM964" s="108"/>
      <c r="AN964" s="108"/>
      <c r="AO964" s="108"/>
      <c r="AP964" s="108"/>
      <c r="AQ964" s="108"/>
    </row>
    <row r="965" spans="1:43" ht="15.75" customHeight="1" x14ac:dyDescent="0.3">
      <c r="A965" s="108"/>
      <c r="B965" s="108"/>
      <c r="C965" s="108"/>
      <c r="D965" s="108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  <c r="AC965" s="108"/>
      <c r="AD965" s="108"/>
      <c r="AE965" s="108"/>
      <c r="AF965" s="108"/>
      <c r="AG965" s="108"/>
      <c r="AH965" s="108"/>
      <c r="AI965" s="108"/>
      <c r="AJ965" s="108"/>
      <c r="AK965" s="108"/>
      <c r="AL965" s="108"/>
      <c r="AM965" s="108"/>
      <c r="AN965" s="108"/>
      <c r="AO965" s="108"/>
      <c r="AP965" s="108"/>
      <c r="AQ965" s="108"/>
    </row>
    <row r="966" spans="1:43" ht="15.75" customHeight="1" x14ac:dyDescent="0.3">
      <c r="A966" s="108"/>
      <c r="B966" s="108"/>
      <c r="C966" s="108"/>
      <c r="D966" s="108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  <c r="AA966" s="108"/>
      <c r="AB966" s="108"/>
      <c r="AC966" s="108"/>
      <c r="AD966" s="108"/>
      <c r="AE966" s="108"/>
      <c r="AF966" s="108"/>
      <c r="AG966" s="108"/>
      <c r="AH966" s="108"/>
      <c r="AI966" s="108"/>
      <c r="AJ966" s="108"/>
      <c r="AK966" s="108"/>
      <c r="AL966" s="108"/>
      <c r="AM966" s="108"/>
      <c r="AN966" s="108"/>
      <c r="AO966" s="108"/>
      <c r="AP966" s="108"/>
      <c r="AQ966" s="108"/>
    </row>
    <row r="967" spans="1:43" ht="15.75" customHeight="1" x14ac:dyDescent="0.3">
      <c r="A967" s="108"/>
      <c r="B967" s="108"/>
      <c r="C967" s="108"/>
      <c r="D967" s="108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  <c r="AC967" s="108"/>
      <c r="AD967" s="108"/>
      <c r="AE967" s="108"/>
      <c r="AF967" s="108"/>
      <c r="AG967" s="108"/>
      <c r="AH967" s="108"/>
      <c r="AI967" s="108"/>
      <c r="AJ967" s="108"/>
      <c r="AK967" s="108"/>
      <c r="AL967" s="108"/>
      <c r="AM967" s="108"/>
      <c r="AN967" s="108"/>
      <c r="AO967" s="108"/>
      <c r="AP967" s="108"/>
      <c r="AQ967" s="108"/>
    </row>
    <row r="968" spans="1:43" ht="15.75" customHeight="1" x14ac:dyDescent="0.3">
      <c r="A968" s="108"/>
      <c r="B968" s="108"/>
      <c r="C968" s="108"/>
      <c r="D968" s="108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  <c r="AA968" s="108"/>
      <c r="AB968" s="108"/>
      <c r="AC968" s="108"/>
      <c r="AD968" s="108"/>
      <c r="AE968" s="108"/>
      <c r="AF968" s="108"/>
      <c r="AG968" s="108"/>
      <c r="AH968" s="108"/>
      <c r="AI968" s="108"/>
      <c r="AJ968" s="108"/>
      <c r="AK968" s="108"/>
      <c r="AL968" s="108"/>
      <c r="AM968" s="108"/>
      <c r="AN968" s="108"/>
      <c r="AO968" s="108"/>
      <c r="AP968" s="108"/>
      <c r="AQ968" s="108"/>
    </row>
    <row r="969" spans="1:43" ht="15.75" customHeight="1" x14ac:dyDescent="0.3">
      <c r="A969" s="108"/>
      <c r="B969" s="108"/>
      <c r="C969" s="108"/>
      <c r="D969" s="108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  <c r="AA969" s="108"/>
      <c r="AB969" s="108"/>
      <c r="AC969" s="108"/>
      <c r="AD969" s="108"/>
      <c r="AE969" s="108"/>
      <c r="AF969" s="108"/>
      <c r="AG969" s="108"/>
      <c r="AH969" s="108"/>
      <c r="AI969" s="108"/>
      <c r="AJ969" s="108"/>
      <c r="AK969" s="108"/>
      <c r="AL969" s="108"/>
      <c r="AM969" s="108"/>
      <c r="AN969" s="108"/>
      <c r="AO969" s="108"/>
      <c r="AP969" s="108"/>
      <c r="AQ969" s="108"/>
    </row>
    <row r="970" spans="1:43" ht="15.75" customHeight="1" x14ac:dyDescent="0.3">
      <c r="A970" s="108"/>
      <c r="B970" s="108"/>
      <c r="C970" s="108"/>
      <c r="D970" s="108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  <c r="AA970" s="108"/>
      <c r="AB970" s="108"/>
      <c r="AC970" s="108"/>
      <c r="AD970" s="108"/>
      <c r="AE970" s="108"/>
      <c r="AF970" s="108"/>
      <c r="AG970" s="108"/>
      <c r="AH970" s="108"/>
      <c r="AI970" s="108"/>
      <c r="AJ970" s="108"/>
      <c r="AK970" s="108"/>
      <c r="AL970" s="108"/>
      <c r="AM970" s="108"/>
      <c r="AN970" s="108"/>
      <c r="AO970" s="108"/>
      <c r="AP970" s="108"/>
      <c r="AQ970" s="108"/>
    </row>
    <row r="971" spans="1:43" ht="15.75" customHeight="1" x14ac:dyDescent="0.3">
      <c r="A971" s="108"/>
      <c r="B971" s="108"/>
      <c r="C971" s="108"/>
      <c r="D971" s="108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  <c r="AA971" s="108"/>
      <c r="AB971" s="108"/>
      <c r="AC971" s="108"/>
      <c r="AD971" s="108"/>
      <c r="AE971" s="108"/>
      <c r="AF971" s="108"/>
      <c r="AG971" s="108"/>
      <c r="AH971" s="108"/>
      <c r="AI971" s="108"/>
      <c r="AJ971" s="108"/>
      <c r="AK971" s="108"/>
      <c r="AL971" s="108"/>
      <c r="AM971" s="108"/>
      <c r="AN971" s="108"/>
      <c r="AO971" s="108"/>
      <c r="AP971" s="108"/>
      <c r="AQ971" s="108"/>
    </row>
    <row r="972" spans="1:43" ht="15.75" customHeight="1" x14ac:dyDescent="0.3">
      <c r="A972" s="108"/>
      <c r="B972" s="108"/>
      <c r="C972" s="108"/>
      <c r="D972" s="108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  <c r="AC972" s="108"/>
      <c r="AD972" s="108"/>
      <c r="AE972" s="108"/>
      <c r="AF972" s="108"/>
      <c r="AG972" s="108"/>
      <c r="AH972" s="108"/>
      <c r="AI972" s="108"/>
      <c r="AJ972" s="108"/>
      <c r="AK972" s="108"/>
      <c r="AL972" s="108"/>
      <c r="AM972" s="108"/>
      <c r="AN972" s="108"/>
      <c r="AO972" s="108"/>
      <c r="AP972" s="108"/>
      <c r="AQ972" s="108"/>
    </row>
    <row r="973" spans="1:43" ht="15.75" customHeight="1" x14ac:dyDescent="0.3">
      <c r="A973" s="108"/>
      <c r="B973" s="108"/>
      <c r="C973" s="108"/>
      <c r="D973" s="108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  <c r="AA973" s="108"/>
      <c r="AB973" s="108"/>
      <c r="AC973" s="108"/>
      <c r="AD973" s="108"/>
      <c r="AE973" s="108"/>
      <c r="AF973" s="108"/>
      <c r="AG973" s="108"/>
      <c r="AH973" s="108"/>
      <c r="AI973" s="108"/>
      <c r="AJ973" s="108"/>
      <c r="AK973" s="108"/>
      <c r="AL973" s="108"/>
      <c r="AM973" s="108"/>
      <c r="AN973" s="108"/>
      <c r="AO973" s="108"/>
      <c r="AP973" s="108"/>
      <c r="AQ973" s="108"/>
    </row>
    <row r="974" spans="1:43" ht="15.75" customHeight="1" x14ac:dyDescent="0.3">
      <c r="A974" s="108"/>
      <c r="B974" s="108"/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  <c r="AC974" s="108"/>
      <c r="AD974" s="108"/>
      <c r="AE974" s="108"/>
      <c r="AF974" s="108"/>
      <c r="AG974" s="108"/>
      <c r="AH974" s="108"/>
      <c r="AI974" s="108"/>
      <c r="AJ974" s="108"/>
      <c r="AK974" s="108"/>
      <c r="AL974" s="108"/>
      <c r="AM974" s="108"/>
      <c r="AN974" s="108"/>
      <c r="AO974" s="108"/>
      <c r="AP974" s="108"/>
      <c r="AQ974" s="108"/>
    </row>
    <row r="975" spans="1:43" ht="15.75" customHeight="1" x14ac:dyDescent="0.3">
      <c r="A975" s="108"/>
      <c r="B975" s="108"/>
      <c r="C975" s="108"/>
      <c r="D975" s="108"/>
      <c r="E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  <c r="AC975" s="108"/>
      <c r="AD975" s="108"/>
      <c r="AE975" s="108"/>
      <c r="AF975" s="108"/>
      <c r="AG975" s="108"/>
      <c r="AH975" s="108"/>
      <c r="AI975" s="108"/>
      <c r="AJ975" s="108"/>
      <c r="AK975" s="108"/>
      <c r="AL975" s="108"/>
      <c r="AM975" s="108"/>
      <c r="AN975" s="108"/>
      <c r="AO975" s="108"/>
      <c r="AP975" s="108"/>
      <c r="AQ975" s="108"/>
    </row>
    <row r="976" spans="1:43" ht="15.75" customHeight="1" x14ac:dyDescent="0.3">
      <c r="A976" s="108"/>
      <c r="B976" s="108"/>
      <c r="C976" s="108"/>
      <c r="D976" s="108"/>
      <c r="E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  <c r="AA976" s="108"/>
      <c r="AB976" s="108"/>
      <c r="AC976" s="108"/>
      <c r="AD976" s="108"/>
      <c r="AE976" s="108"/>
      <c r="AF976" s="108"/>
      <c r="AG976" s="108"/>
      <c r="AH976" s="108"/>
      <c r="AI976" s="108"/>
      <c r="AJ976" s="108"/>
      <c r="AK976" s="108"/>
      <c r="AL976" s="108"/>
      <c r="AM976" s="108"/>
      <c r="AN976" s="108"/>
      <c r="AO976" s="108"/>
      <c r="AP976" s="108"/>
      <c r="AQ976" s="108"/>
    </row>
    <row r="977" spans="1:43" ht="15.75" customHeight="1" x14ac:dyDescent="0.3">
      <c r="A977" s="108"/>
      <c r="B977" s="108"/>
      <c r="C977" s="108"/>
      <c r="D977" s="108"/>
      <c r="E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  <c r="AA977" s="108"/>
      <c r="AB977" s="108"/>
      <c r="AC977" s="108"/>
      <c r="AD977" s="108"/>
      <c r="AE977" s="108"/>
      <c r="AF977" s="108"/>
      <c r="AG977" s="108"/>
      <c r="AH977" s="108"/>
      <c r="AI977" s="108"/>
      <c r="AJ977" s="108"/>
      <c r="AK977" s="108"/>
      <c r="AL977" s="108"/>
      <c r="AM977" s="108"/>
      <c r="AN977" s="108"/>
      <c r="AO977" s="108"/>
      <c r="AP977" s="108"/>
      <c r="AQ977" s="108"/>
    </row>
    <row r="978" spans="1:43" ht="15.75" customHeight="1" x14ac:dyDescent="0.3">
      <c r="A978" s="108"/>
      <c r="B978" s="108"/>
      <c r="C978" s="108"/>
      <c r="D978" s="108"/>
      <c r="E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  <c r="AC978" s="108"/>
      <c r="AD978" s="108"/>
      <c r="AE978" s="108"/>
      <c r="AF978" s="108"/>
      <c r="AG978" s="108"/>
      <c r="AH978" s="108"/>
      <c r="AI978" s="108"/>
      <c r="AJ978" s="108"/>
      <c r="AK978" s="108"/>
      <c r="AL978" s="108"/>
      <c r="AM978" s="108"/>
      <c r="AN978" s="108"/>
      <c r="AO978" s="108"/>
      <c r="AP978" s="108"/>
      <c r="AQ978" s="108"/>
    </row>
    <row r="979" spans="1:43" ht="15.75" customHeight="1" x14ac:dyDescent="0.3">
      <c r="A979" s="108"/>
      <c r="B979" s="108"/>
      <c r="C979" s="108"/>
      <c r="D979" s="108"/>
      <c r="E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  <c r="AC979" s="108"/>
      <c r="AD979" s="108"/>
      <c r="AE979" s="108"/>
      <c r="AF979" s="108"/>
      <c r="AG979" s="108"/>
      <c r="AH979" s="108"/>
      <c r="AI979" s="108"/>
      <c r="AJ979" s="108"/>
      <c r="AK979" s="108"/>
      <c r="AL979" s="108"/>
      <c r="AM979" s="108"/>
      <c r="AN979" s="108"/>
      <c r="AO979" s="108"/>
      <c r="AP979" s="108"/>
      <c r="AQ979" s="108"/>
    </row>
    <row r="980" spans="1:43" ht="15.75" customHeight="1" x14ac:dyDescent="0.3">
      <c r="A980" s="108"/>
      <c r="B980" s="108"/>
      <c r="C980" s="108"/>
      <c r="D980" s="108"/>
      <c r="E980" s="108"/>
      <c r="F980" s="108"/>
      <c r="G980" s="108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  <c r="AA980" s="108"/>
      <c r="AB980" s="108"/>
      <c r="AC980" s="108"/>
      <c r="AD980" s="108"/>
      <c r="AE980" s="108"/>
      <c r="AF980" s="108"/>
      <c r="AG980" s="108"/>
      <c r="AH980" s="108"/>
      <c r="AI980" s="108"/>
      <c r="AJ980" s="108"/>
      <c r="AK980" s="108"/>
      <c r="AL980" s="108"/>
      <c r="AM980" s="108"/>
      <c r="AN980" s="108"/>
      <c r="AO980" s="108"/>
      <c r="AP980" s="108"/>
      <c r="AQ980" s="108"/>
    </row>
    <row r="981" spans="1:43" ht="15.75" customHeight="1" x14ac:dyDescent="0.3">
      <c r="A981" s="108"/>
      <c r="B981" s="108"/>
      <c r="C981" s="108"/>
      <c r="D981" s="108"/>
      <c r="E981" s="108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  <c r="AC981" s="108"/>
      <c r="AD981" s="108"/>
      <c r="AE981" s="108"/>
      <c r="AF981" s="108"/>
      <c r="AG981" s="108"/>
      <c r="AH981" s="108"/>
      <c r="AI981" s="108"/>
      <c r="AJ981" s="108"/>
      <c r="AK981" s="108"/>
      <c r="AL981" s="108"/>
      <c r="AM981" s="108"/>
      <c r="AN981" s="108"/>
      <c r="AO981" s="108"/>
      <c r="AP981" s="108"/>
      <c r="AQ981" s="108"/>
    </row>
    <row r="982" spans="1:43" ht="15.75" customHeight="1" x14ac:dyDescent="0.3">
      <c r="A982" s="108"/>
      <c r="B982" s="108"/>
      <c r="C982" s="108"/>
      <c r="D982" s="108"/>
      <c r="E982" s="108"/>
      <c r="F982" s="108"/>
      <c r="G982" s="108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  <c r="AA982" s="108"/>
      <c r="AB982" s="108"/>
      <c r="AC982" s="108"/>
      <c r="AD982" s="108"/>
      <c r="AE982" s="108"/>
      <c r="AF982" s="108"/>
      <c r="AG982" s="108"/>
      <c r="AH982" s="108"/>
      <c r="AI982" s="108"/>
      <c r="AJ982" s="108"/>
      <c r="AK982" s="108"/>
      <c r="AL982" s="108"/>
      <c r="AM982" s="108"/>
      <c r="AN982" s="108"/>
      <c r="AO982" s="108"/>
      <c r="AP982" s="108"/>
      <c r="AQ982" s="108"/>
    </row>
    <row r="983" spans="1:43" ht="15.75" customHeight="1" x14ac:dyDescent="0.3">
      <c r="A983" s="108"/>
      <c r="B983" s="108"/>
      <c r="C983" s="108"/>
      <c r="D983" s="108"/>
      <c r="E983" s="108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  <c r="AC983" s="108"/>
      <c r="AD983" s="108"/>
      <c r="AE983" s="108"/>
      <c r="AF983" s="108"/>
      <c r="AG983" s="108"/>
      <c r="AH983" s="108"/>
      <c r="AI983" s="108"/>
      <c r="AJ983" s="108"/>
      <c r="AK983" s="108"/>
      <c r="AL983" s="108"/>
      <c r="AM983" s="108"/>
      <c r="AN983" s="108"/>
      <c r="AO983" s="108"/>
      <c r="AP983" s="108"/>
      <c r="AQ983" s="108"/>
    </row>
    <row r="984" spans="1:43" ht="15.75" customHeight="1" x14ac:dyDescent="0.3">
      <c r="A984" s="108"/>
      <c r="B984" s="108"/>
      <c r="C984" s="108"/>
      <c r="D984" s="108"/>
      <c r="E984" s="108"/>
      <c r="F984" s="108"/>
      <c r="G984" s="108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  <c r="AA984" s="108"/>
      <c r="AB984" s="108"/>
      <c r="AC984" s="108"/>
      <c r="AD984" s="108"/>
      <c r="AE984" s="108"/>
      <c r="AF984" s="108"/>
      <c r="AG984" s="108"/>
      <c r="AH984" s="108"/>
      <c r="AI984" s="108"/>
      <c r="AJ984" s="108"/>
      <c r="AK984" s="108"/>
      <c r="AL984" s="108"/>
      <c r="AM984" s="108"/>
      <c r="AN984" s="108"/>
      <c r="AO984" s="108"/>
      <c r="AP984" s="108"/>
      <c r="AQ984" s="108"/>
    </row>
    <row r="985" spans="1:43" ht="15.75" customHeight="1" x14ac:dyDescent="0.3">
      <c r="A985" s="108"/>
      <c r="B985" s="108"/>
      <c r="C985" s="108"/>
      <c r="D985" s="108"/>
      <c r="E985" s="108"/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  <c r="AA985" s="108"/>
      <c r="AB985" s="108"/>
      <c r="AC985" s="108"/>
      <c r="AD985" s="108"/>
      <c r="AE985" s="108"/>
      <c r="AF985" s="108"/>
      <c r="AG985" s="108"/>
      <c r="AH985" s="108"/>
      <c r="AI985" s="108"/>
      <c r="AJ985" s="108"/>
      <c r="AK985" s="108"/>
      <c r="AL985" s="108"/>
      <c r="AM985" s="108"/>
      <c r="AN985" s="108"/>
      <c r="AO985" s="108"/>
      <c r="AP985" s="108"/>
      <c r="AQ985" s="108"/>
    </row>
    <row r="986" spans="1:43" ht="15.75" customHeight="1" x14ac:dyDescent="0.3">
      <c r="A986" s="108"/>
      <c r="B986" s="108"/>
      <c r="C986" s="108"/>
      <c r="D986" s="108"/>
      <c r="E986" s="108"/>
      <c r="F986" s="108"/>
      <c r="G986" s="108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  <c r="AA986" s="108"/>
      <c r="AB986" s="108"/>
      <c r="AC986" s="108"/>
      <c r="AD986" s="108"/>
      <c r="AE986" s="108"/>
      <c r="AF986" s="108"/>
      <c r="AG986" s="108"/>
      <c r="AH986" s="108"/>
      <c r="AI986" s="108"/>
      <c r="AJ986" s="108"/>
      <c r="AK986" s="108"/>
      <c r="AL986" s="108"/>
      <c r="AM986" s="108"/>
      <c r="AN986" s="108"/>
      <c r="AO986" s="108"/>
      <c r="AP986" s="108"/>
      <c r="AQ986" s="108"/>
    </row>
    <row r="987" spans="1:43" ht="15.75" customHeight="1" x14ac:dyDescent="0.3">
      <c r="A987" s="108"/>
      <c r="B987" s="108"/>
      <c r="C987" s="108"/>
      <c r="D987" s="108"/>
      <c r="E987" s="108"/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  <c r="AA987" s="108"/>
      <c r="AB987" s="108"/>
      <c r="AC987" s="108"/>
      <c r="AD987" s="108"/>
      <c r="AE987" s="108"/>
      <c r="AF987" s="108"/>
      <c r="AG987" s="108"/>
      <c r="AH987" s="108"/>
      <c r="AI987" s="108"/>
      <c r="AJ987" s="108"/>
      <c r="AK987" s="108"/>
      <c r="AL987" s="108"/>
      <c r="AM987" s="108"/>
      <c r="AN987" s="108"/>
      <c r="AO987" s="108"/>
      <c r="AP987" s="108"/>
      <c r="AQ987" s="108"/>
    </row>
    <row r="988" spans="1:43" ht="15.75" customHeight="1" x14ac:dyDescent="0.3">
      <c r="A988" s="108"/>
      <c r="B988" s="108"/>
      <c r="C988" s="108"/>
      <c r="D988" s="108"/>
      <c r="E988" s="108"/>
      <c r="F988" s="108"/>
      <c r="G988" s="108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  <c r="AA988" s="108"/>
      <c r="AB988" s="108"/>
      <c r="AC988" s="108"/>
      <c r="AD988" s="108"/>
      <c r="AE988" s="108"/>
      <c r="AF988" s="108"/>
      <c r="AG988" s="108"/>
      <c r="AH988" s="108"/>
      <c r="AI988" s="108"/>
      <c r="AJ988" s="108"/>
      <c r="AK988" s="108"/>
      <c r="AL988" s="108"/>
      <c r="AM988" s="108"/>
      <c r="AN988" s="108"/>
      <c r="AO988" s="108"/>
      <c r="AP988" s="108"/>
      <c r="AQ988" s="108"/>
    </row>
    <row r="989" spans="1:43" ht="15.75" customHeight="1" x14ac:dyDescent="0.3">
      <c r="A989" s="108"/>
      <c r="B989" s="108"/>
      <c r="C989" s="108"/>
      <c r="D989" s="108"/>
      <c r="E989" s="108"/>
      <c r="F989" s="108"/>
      <c r="G989" s="108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  <c r="AA989" s="108"/>
      <c r="AB989" s="108"/>
      <c r="AC989" s="108"/>
      <c r="AD989" s="108"/>
      <c r="AE989" s="108"/>
      <c r="AF989" s="108"/>
      <c r="AG989" s="108"/>
      <c r="AH989" s="108"/>
      <c r="AI989" s="108"/>
      <c r="AJ989" s="108"/>
      <c r="AK989" s="108"/>
      <c r="AL989" s="108"/>
      <c r="AM989" s="108"/>
      <c r="AN989" s="108"/>
      <c r="AO989" s="108"/>
      <c r="AP989" s="108"/>
      <c r="AQ989" s="108"/>
    </row>
    <row r="990" spans="1:43" ht="15.75" customHeight="1" x14ac:dyDescent="0.3">
      <c r="A990" s="108"/>
      <c r="B990" s="108"/>
      <c r="C990" s="108"/>
      <c r="D990" s="108"/>
      <c r="E990" s="108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  <c r="AC990" s="108"/>
      <c r="AD990" s="108"/>
      <c r="AE990" s="108"/>
      <c r="AF990" s="108"/>
      <c r="AG990" s="108"/>
      <c r="AH990" s="108"/>
      <c r="AI990" s="108"/>
      <c r="AJ990" s="108"/>
      <c r="AK990" s="108"/>
      <c r="AL990" s="108"/>
      <c r="AM990" s="108"/>
      <c r="AN990" s="108"/>
      <c r="AO990" s="108"/>
      <c r="AP990" s="108"/>
      <c r="AQ990" s="108"/>
    </row>
    <row r="991" spans="1:43" ht="15.75" customHeight="1" x14ac:dyDescent="0.3">
      <c r="A991" s="108"/>
      <c r="B991" s="108"/>
      <c r="C991" s="108"/>
      <c r="D991" s="108"/>
      <c r="E991" s="108"/>
      <c r="F991" s="108"/>
      <c r="G991" s="108"/>
      <c r="H991" s="108"/>
      <c r="I991" s="108"/>
      <c r="J991" s="108"/>
      <c r="K991" s="108"/>
      <c r="L991" s="108"/>
      <c r="M991" s="108"/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  <c r="Z991" s="108"/>
      <c r="AA991" s="108"/>
      <c r="AB991" s="108"/>
      <c r="AC991" s="108"/>
      <c r="AD991" s="108"/>
      <c r="AE991" s="108"/>
      <c r="AF991" s="108"/>
      <c r="AG991" s="108"/>
      <c r="AH991" s="108"/>
      <c r="AI991" s="108"/>
      <c r="AJ991" s="108"/>
      <c r="AK991" s="108"/>
      <c r="AL991" s="108"/>
      <c r="AM991" s="108"/>
      <c r="AN991" s="108"/>
      <c r="AO991" s="108"/>
      <c r="AP991" s="108"/>
      <c r="AQ991" s="108"/>
    </row>
    <row r="992" spans="1:43" ht="15.75" customHeight="1" x14ac:dyDescent="0.3">
      <c r="A992" s="108"/>
      <c r="B992" s="108"/>
      <c r="C992" s="108"/>
      <c r="D992" s="108"/>
      <c r="E992" s="108"/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08"/>
      <c r="AC992" s="108"/>
      <c r="AD992" s="108"/>
      <c r="AE992" s="108"/>
      <c r="AF992" s="108"/>
      <c r="AG992" s="108"/>
      <c r="AH992" s="108"/>
      <c r="AI992" s="108"/>
      <c r="AJ992" s="108"/>
      <c r="AK992" s="108"/>
      <c r="AL992" s="108"/>
      <c r="AM992" s="108"/>
      <c r="AN992" s="108"/>
      <c r="AO992" s="108"/>
      <c r="AP992" s="108"/>
      <c r="AQ992" s="108"/>
    </row>
    <row r="993" spans="1:43" ht="15.75" customHeight="1" x14ac:dyDescent="0.3">
      <c r="A993" s="108"/>
      <c r="B993" s="108"/>
      <c r="C993" s="108"/>
      <c r="D993" s="108"/>
      <c r="E993" s="108"/>
      <c r="F993" s="108"/>
      <c r="G993" s="108"/>
      <c r="H993" s="108"/>
      <c r="I993" s="108"/>
      <c r="J993" s="108"/>
      <c r="K993" s="108"/>
      <c r="L993" s="108"/>
      <c r="M993" s="108"/>
      <c r="N993" s="108"/>
      <c r="O993" s="108"/>
      <c r="P993" s="108"/>
      <c r="Q993" s="108"/>
      <c r="R993" s="108"/>
      <c r="S993" s="108"/>
      <c r="T993" s="108"/>
      <c r="U993" s="108"/>
      <c r="V993" s="108"/>
      <c r="W993" s="108"/>
      <c r="X993" s="108"/>
      <c r="Y993" s="108"/>
      <c r="Z993" s="108"/>
      <c r="AA993" s="108"/>
      <c r="AB993" s="108"/>
      <c r="AC993" s="108"/>
      <c r="AD993" s="108"/>
      <c r="AE993" s="108"/>
      <c r="AF993" s="108"/>
      <c r="AG993" s="108"/>
      <c r="AH993" s="108"/>
      <c r="AI993" s="108"/>
      <c r="AJ993" s="108"/>
      <c r="AK993" s="108"/>
      <c r="AL993" s="108"/>
      <c r="AM993" s="108"/>
      <c r="AN993" s="108"/>
      <c r="AO993" s="108"/>
      <c r="AP993" s="108"/>
      <c r="AQ993" s="108"/>
    </row>
    <row r="994" spans="1:43" ht="15.75" customHeight="1" x14ac:dyDescent="0.3">
      <c r="A994" s="108"/>
      <c r="B994" s="108"/>
      <c r="C994" s="108"/>
      <c r="D994" s="108"/>
      <c r="E994" s="108"/>
      <c r="F994" s="108"/>
      <c r="G994" s="108"/>
      <c r="H994" s="108"/>
      <c r="I994" s="108"/>
      <c r="J994" s="108"/>
      <c r="K994" s="108"/>
      <c r="L994" s="108"/>
      <c r="M994" s="108"/>
      <c r="N994" s="108"/>
      <c r="O994" s="108"/>
      <c r="P994" s="108"/>
      <c r="Q994" s="108"/>
      <c r="R994" s="108"/>
      <c r="S994" s="108"/>
      <c r="T994" s="108"/>
      <c r="U994" s="108"/>
      <c r="V994" s="108"/>
      <c r="W994" s="108"/>
      <c r="X994" s="108"/>
      <c r="Y994" s="108"/>
      <c r="Z994" s="108"/>
      <c r="AA994" s="108"/>
      <c r="AB994" s="108"/>
      <c r="AC994" s="108"/>
      <c r="AD994" s="108"/>
      <c r="AE994" s="108"/>
      <c r="AF994" s="108"/>
      <c r="AG994" s="108"/>
      <c r="AH994" s="108"/>
      <c r="AI994" s="108"/>
      <c r="AJ994" s="108"/>
      <c r="AK994" s="108"/>
      <c r="AL994" s="108"/>
      <c r="AM994" s="108"/>
      <c r="AN994" s="108"/>
      <c r="AO994" s="108"/>
      <c r="AP994" s="108"/>
      <c r="AQ994" s="108"/>
    </row>
    <row r="995" spans="1:43" ht="15.75" customHeight="1" x14ac:dyDescent="0.3">
      <c r="A995" s="108"/>
      <c r="B995" s="108"/>
      <c r="C995" s="108"/>
      <c r="D995" s="108"/>
      <c r="E995" s="108"/>
      <c r="F995" s="108"/>
      <c r="G995" s="108"/>
      <c r="H995" s="108"/>
      <c r="I995" s="108"/>
      <c r="J995" s="108"/>
      <c r="K995" s="108"/>
      <c r="L995" s="108"/>
      <c r="M995" s="108"/>
      <c r="N995" s="108"/>
      <c r="O995" s="108"/>
      <c r="P995" s="108"/>
      <c r="Q995" s="108"/>
      <c r="R995" s="108"/>
      <c r="S995" s="108"/>
      <c r="T995" s="108"/>
      <c r="U995" s="108"/>
      <c r="V995" s="108"/>
      <c r="W995" s="108"/>
      <c r="X995" s="108"/>
      <c r="Y995" s="108"/>
      <c r="Z995" s="108"/>
      <c r="AA995" s="108"/>
      <c r="AB995" s="108"/>
      <c r="AC995" s="108"/>
      <c r="AD995" s="108"/>
      <c r="AE995" s="108"/>
      <c r="AF995" s="108"/>
      <c r="AG995" s="108"/>
      <c r="AH995" s="108"/>
      <c r="AI995" s="108"/>
      <c r="AJ995" s="108"/>
      <c r="AK995" s="108"/>
      <c r="AL995" s="108"/>
      <c r="AM995" s="108"/>
      <c r="AN995" s="108"/>
      <c r="AO995" s="108"/>
      <c r="AP995" s="108"/>
      <c r="AQ995" s="108"/>
    </row>
    <row r="996" spans="1:43" ht="15.75" customHeight="1" x14ac:dyDescent="0.3">
      <c r="A996" s="108"/>
      <c r="B996" s="108"/>
      <c r="C996" s="108"/>
      <c r="D996" s="108"/>
      <c r="E996" s="108"/>
      <c r="F996" s="108"/>
      <c r="G996" s="108"/>
      <c r="H996" s="108"/>
      <c r="I996" s="108"/>
      <c r="J996" s="108"/>
      <c r="K996" s="108"/>
      <c r="L996" s="108"/>
      <c r="M996" s="108"/>
      <c r="N996" s="108"/>
      <c r="O996" s="108"/>
      <c r="P996" s="108"/>
      <c r="Q996" s="108"/>
      <c r="R996" s="108"/>
      <c r="S996" s="108"/>
      <c r="T996" s="108"/>
      <c r="U996" s="108"/>
      <c r="V996" s="108"/>
      <c r="W996" s="108"/>
      <c r="X996" s="108"/>
      <c r="Y996" s="108"/>
      <c r="Z996" s="108"/>
      <c r="AA996" s="108"/>
      <c r="AB996" s="108"/>
      <c r="AC996" s="108"/>
      <c r="AD996" s="108"/>
      <c r="AE996" s="108"/>
      <c r="AF996" s="108"/>
      <c r="AG996" s="108"/>
      <c r="AH996" s="108"/>
      <c r="AI996" s="108"/>
      <c r="AJ996" s="108"/>
      <c r="AK996" s="108"/>
      <c r="AL996" s="108"/>
      <c r="AM996" s="108"/>
      <c r="AN996" s="108"/>
      <c r="AO996" s="108"/>
      <c r="AP996" s="108"/>
      <c r="AQ996" s="108"/>
    </row>
    <row r="997" spans="1:43" ht="15.75" customHeight="1" x14ac:dyDescent="0.3">
      <c r="A997" s="108"/>
      <c r="B997" s="108"/>
      <c r="C997" s="108"/>
      <c r="D997" s="108"/>
      <c r="E997" s="108"/>
      <c r="F997" s="108"/>
      <c r="G997" s="108"/>
      <c r="H997" s="108"/>
      <c r="I997" s="108"/>
      <c r="J997" s="108"/>
      <c r="K997" s="108"/>
      <c r="L997" s="108"/>
      <c r="M997" s="108"/>
      <c r="N997" s="108"/>
      <c r="O997" s="108"/>
      <c r="P997" s="108"/>
      <c r="Q997" s="108"/>
      <c r="R997" s="108"/>
      <c r="S997" s="108"/>
      <c r="T997" s="108"/>
      <c r="U997" s="108"/>
      <c r="V997" s="108"/>
      <c r="W997" s="108"/>
      <c r="X997" s="108"/>
      <c r="Y997" s="108"/>
      <c r="Z997" s="108"/>
      <c r="AA997" s="108"/>
      <c r="AB997" s="108"/>
      <c r="AC997" s="108"/>
      <c r="AD997" s="108"/>
      <c r="AE997" s="108"/>
      <c r="AF997" s="108"/>
      <c r="AG997" s="108"/>
      <c r="AH997" s="108"/>
      <c r="AI997" s="108"/>
      <c r="AJ997" s="108"/>
      <c r="AK997" s="108"/>
      <c r="AL997" s="108"/>
      <c r="AM997" s="108"/>
      <c r="AN997" s="108"/>
      <c r="AO997" s="108"/>
      <c r="AP997" s="108"/>
      <c r="AQ997" s="108"/>
    </row>
  </sheetData>
  <mergeCells count="50">
    <mergeCell ref="D48:E48"/>
    <mergeCell ref="O35:P35"/>
    <mergeCell ref="D44:E44"/>
    <mergeCell ref="D45:E45"/>
    <mergeCell ref="D46:E46"/>
    <mergeCell ref="D47:E47"/>
    <mergeCell ref="S22:T22"/>
    <mergeCell ref="U22:V22"/>
    <mergeCell ref="B26:V26"/>
    <mergeCell ref="B29:V29"/>
    <mergeCell ref="D49:E49"/>
    <mergeCell ref="Q35:R35"/>
    <mergeCell ref="S35:T35"/>
    <mergeCell ref="U35:V35"/>
    <mergeCell ref="B37:V37"/>
    <mergeCell ref="C41:V41"/>
    <mergeCell ref="C43:E43"/>
    <mergeCell ref="B35:F35"/>
    <mergeCell ref="G35:H35"/>
    <mergeCell ref="I35:J35"/>
    <mergeCell ref="K35:L35"/>
    <mergeCell ref="M35:N35"/>
    <mergeCell ref="W11:Y14"/>
    <mergeCell ref="T12:U12"/>
    <mergeCell ref="T13:U13"/>
    <mergeCell ref="T14:U14"/>
    <mergeCell ref="B34:V34"/>
    <mergeCell ref="C16:D16"/>
    <mergeCell ref="T16:U16"/>
    <mergeCell ref="T17:U17"/>
    <mergeCell ref="B21:V21"/>
    <mergeCell ref="B22:F22"/>
    <mergeCell ref="G22:H22"/>
    <mergeCell ref="I22:J22"/>
    <mergeCell ref="K22:L22"/>
    <mergeCell ref="M22:N22"/>
    <mergeCell ref="O22:P22"/>
    <mergeCell ref="Q22:R22"/>
    <mergeCell ref="T15:U15"/>
    <mergeCell ref="C4:E4"/>
    <mergeCell ref="C9:D9"/>
    <mergeCell ref="F9:G9"/>
    <mergeCell ref="H9:I9"/>
    <mergeCell ref="C10:D10"/>
    <mergeCell ref="S11:U11"/>
    <mergeCell ref="C2:Q2"/>
    <mergeCell ref="G5:I5"/>
    <mergeCell ref="G6:I6"/>
    <mergeCell ref="G7:I7"/>
    <mergeCell ref="C15:D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90"/>
  <sheetViews>
    <sheetView zoomScale="69" zoomScaleNormal="69" workbookViewId="0">
      <selection activeCell="H5" sqref="H5:L7"/>
    </sheetView>
  </sheetViews>
  <sheetFormatPr baseColWidth="10" defaultColWidth="14.44140625" defaultRowHeight="15" customHeight="1" x14ac:dyDescent="0.3"/>
  <cols>
    <col min="1" max="1" width="11.44140625" style="38" customWidth="1"/>
    <col min="2" max="2" width="10.6640625" style="38" customWidth="1"/>
    <col min="3" max="3" width="12.6640625" style="38" customWidth="1"/>
    <col min="4" max="4" width="34.109375" style="38" customWidth="1"/>
    <col min="5" max="5" width="28.44140625" style="38" bestFit="1" customWidth="1"/>
    <col min="6" max="6" width="27.6640625" style="38" bestFit="1" customWidth="1"/>
    <col min="7" max="7" width="7.88671875" style="38" customWidth="1"/>
    <col min="8" max="8" width="7.5546875" style="38" customWidth="1"/>
    <col min="9" max="9" width="8.44140625" style="38" customWidth="1"/>
    <col min="10" max="10" width="8.109375" style="38" customWidth="1"/>
    <col min="11" max="11" width="8.44140625" style="38" customWidth="1"/>
    <col min="12" max="12" width="8.109375" style="38" customWidth="1"/>
    <col min="13" max="13" width="11" style="38" customWidth="1"/>
    <col min="14" max="14" width="9.109375" style="38" customWidth="1"/>
    <col min="15" max="15" width="8.44140625" style="38" customWidth="1"/>
    <col min="16" max="16" width="8.109375" style="38" customWidth="1"/>
    <col min="17" max="17" width="11.33203125" style="38" customWidth="1"/>
    <col min="18" max="18" width="8.109375" style="38" customWidth="1"/>
    <col min="19" max="19" width="8.44140625" style="38" customWidth="1"/>
    <col min="20" max="20" width="8.109375" style="38" customWidth="1"/>
    <col min="21" max="21" width="8.44140625" style="38" customWidth="1"/>
    <col min="22" max="22" width="8.109375" style="38" customWidth="1"/>
    <col min="23" max="51" width="11.44140625" style="38" customWidth="1"/>
    <col min="52" max="16384" width="14.44140625" style="38"/>
  </cols>
  <sheetData>
    <row r="1" spans="1:51" ht="15.75" customHeight="1" x14ac:dyDescent="0.3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</row>
    <row r="2" spans="1:51" ht="60" customHeight="1" x14ac:dyDescent="0.3">
      <c r="A2" s="59"/>
      <c r="B2" s="59"/>
      <c r="C2" s="30"/>
      <c r="D2" s="163" t="s">
        <v>140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</row>
    <row r="3" spans="1:51" ht="21.6" thickBot="1" x14ac:dyDescent="0.35">
      <c r="A3" s="59"/>
      <c r="B3" s="59"/>
      <c r="C3" s="30"/>
      <c r="D3" s="30"/>
      <c r="E3" s="30"/>
      <c r="F3" s="30"/>
      <c r="G3" s="30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</row>
    <row r="4" spans="1:51" ht="21" customHeight="1" x14ac:dyDescent="0.3">
      <c r="A4" s="59"/>
      <c r="B4" s="59"/>
      <c r="C4" s="30"/>
      <c r="D4" s="172" t="s">
        <v>47</v>
      </c>
      <c r="E4" s="173"/>
      <c r="F4" s="174"/>
      <c r="G4" s="30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</row>
    <row r="5" spans="1:51" ht="21" customHeight="1" x14ac:dyDescent="0.3">
      <c r="A5" s="59"/>
      <c r="B5" s="59"/>
      <c r="C5" s="30"/>
      <c r="D5" s="31" t="s">
        <v>48</v>
      </c>
      <c r="E5" s="32" t="s">
        <v>49</v>
      </c>
      <c r="F5" s="33" t="s">
        <v>50</v>
      </c>
      <c r="G5" s="30"/>
      <c r="H5" s="165" t="s">
        <v>187</v>
      </c>
      <c r="I5" s="165"/>
      <c r="J5" s="165"/>
      <c r="K5" s="165"/>
      <c r="L5" s="165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</row>
    <row r="6" spans="1:51" ht="25.5" customHeight="1" x14ac:dyDescent="0.3">
      <c r="A6" s="59"/>
      <c r="B6" s="59"/>
      <c r="C6" s="30"/>
      <c r="D6" s="34" t="s">
        <v>48</v>
      </c>
      <c r="E6" s="32" t="s">
        <v>49</v>
      </c>
      <c r="F6" s="33" t="s">
        <v>51</v>
      </c>
      <c r="G6" s="30"/>
      <c r="H6" s="166" t="s">
        <v>189</v>
      </c>
      <c r="I6" s="166"/>
      <c r="J6" s="166"/>
      <c r="K6" s="166"/>
      <c r="L6" s="166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</row>
    <row r="7" spans="1:51" ht="26.25" customHeight="1" thickBot="1" x14ac:dyDescent="0.35">
      <c r="A7" s="59"/>
      <c r="B7" s="59"/>
      <c r="C7" s="30"/>
      <c r="D7" s="35" t="s">
        <v>48</v>
      </c>
      <c r="E7" s="36" t="s">
        <v>49</v>
      </c>
      <c r="F7" s="37" t="s">
        <v>52</v>
      </c>
      <c r="G7" s="30"/>
      <c r="H7" s="167" t="s">
        <v>188</v>
      </c>
      <c r="I7" s="167"/>
      <c r="J7" s="167"/>
      <c r="K7" s="167"/>
      <c r="L7" s="167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</row>
    <row r="8" spans="1:51" ht="21.75" customHeight="1" thickBot="1" x14ac:dyDescent="0.35">
      <c r="A8" s="59"/>
      <c r="B8" s="59"/>
      <c r="C8" s="59"/>
      <c r="D8" s="30"/>
      <c r="E8" s="30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</row>
    <row r="9" spans="1:51" ht="21.75" customHeight="1" thickBot="1" x14ac:dyDescent="0.35">
      <c r="A9" s="59"/>
      <c r="B9" s="59"/>
      <c r="C9" s="178" t="s">
        <v>4</v>
      </c>
      <c r="D9" s="169"/>
      <c r="E9" s="30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</row>
    <row r="10" spans="1:51" ht="15.75" customHeight="1" thickBot="1" x14ac:dyDescent="0.35">
      <c r="A10" s="59"/>
      <c r="B10" s="59"/>
      <c r="C10" s="178" t="s">
        <v>53</v>
      </c>
      <c r="D10" s="169"/>
      <c r="E10" s="63" t="s">
        <v>54</v>
      </c>
      <c r="F10" s="64" t="s">
        <v>55</v>
      </c>
      <c r="G10" s="64" t="s">
        <v>56</v>
      </c>
      <c r="H10" s="64" t="s">
        <v>57</v>
      </c>
      <c r="I10" s="64" t="s">
        <v>58</v>
      </c>
      <c r="J10" s="64" t="s">
        <v>59</v>
      </c>
      <c r="K10" s="64" t="s">
        <v>60</v>
      </c>
      <c r="L10" s="64" t="s">
        <v>61</v>
      </c>
      <c r="M10" s="64" t="s">
        <v>62</v>
      </c>
      <c r="N10" s="64" t="s">
        <v>63</v>
      </c>
      <c r="O10" s="64" t="s">
        <v>64</v>
      </c>
      <c r="P10" s="65" t="s">
        <v>65</v>
      </c>
      <c r="Q10" s="66" t="s">
        <v>66</v>
      </c>
      <c r="R10" s="59"/>
      <c r="S10" s="178" t="s">
        <v>67</v>
      </c>
      <c r="T10" s="179"/>
      <c r="U10" s="16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</row>
    <row r="11" spans="1:51" ht="15.75" customHeight="1" thickBot="1" x14ac:dyDescent="0.35">
      <c r="A11" s="59"/>
      <c r="B11" s="59"/>
      <c r="C11" s="106">
        <v>1</v>
      </c>
      <c r="D11" s="121" t="s">
        <v>155</v>
      </c>
      <c r="E11" s="68">
        <f t="shared" ref="E11:E14" si="0">F11+G11+H11</f>
        <v>0</v>
      </c>
      <c r="F11" s="69">
        <f>IF($I$27="G",1,0)+IF($I$32="G",1,0)+IF($I$37="G",1,0)</f>
        <v>0</v>
      </c>
      <c r="G11" s="69">
        <f>IF($I$27="N",1,0)+IF($I$32="N",1,0)+IF($I$37="N",1,0)</f>
        <v>0</v>
      </c>
      <c r="H11" s="69">
        <f>IF($I$27="P",1,0)+IF($I$32="P",1,0)+IF($I$37="P",1,0)</f>
        <v>0</v>
      </c>
      <c r="I11" s="69">
        <f>S27+S32+S37</f>
        <v>0</v>
      </c>
      <c r="J11" s="69">
        <f t="shared" ref="J11:K11" si="1">G27+G32+G37</f>
        <v>0</v>
      </c>
      <c r="K11" s="69">
        <f t="shared" si="1"/>
        <v>0</v>
      </c>
      <c r="L11" s="69">
        <f t="shared" ref="L11:L14" si="2">J11-K11</f>
        <v>0</v>
      </c>
      <c r="M11" s="69">
        <f t="shared" ref="M11:N11" si="3">K27+K32+K37</f>
        <v>0</v>
      </c>
      <c r="N11" s="69">
        <f t="shared" si="3"/>
        <v>0</v>
      </c>
      <c r="O11" s="69">
        <f t="shared" ref="O11:O14" si="4">M11-N11</f>
        <v>0</v>
      </c>
      <c r="P11" s="69">
        <f t="shared" ref="P11:P14" si="5">(F11*3)+(G11*2)+(H11*1)</f>
        <v>0</v>
      </c>
      <c r="Q11" s="70">
        <f t="shared" ref="Q11:Q14" si="6">RANK(P11,$P$11:$P$14)</f>
        <v>1</v>
      </c>
      <c r="R11" s="59"/>
      <c r="S11" s="106">
        <v>1</v>
      </c>
      <c r="T11" s="203"/>
      <c r="U11" s="174"/>
      <c r="V11" s="59"/>
      <c r="W11" s="59"/>
      <c r="X11" s="59"/>
      <c r="Y11" s="59"/>
      <c r="Z11" s="59"/>
      <c r="AA11" s="178" t="s">
        <v>68</v>
      </c>
      <c r="AB11" s="179"/>
      <c r="AC11" s="169"/>
      <c r="AD11" s="71" t="s">
        <v>69</v>
      </c>
      <c r="AE11" s="180" t="s">
        <v>70</v>
      </c>
      <c r="AF11" s="181"/>
      <c r="AG11" s="182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</row>
    <row r="12" spans="1:51" ht="14.4" x14ac:dyDescent="0.3">
      <c r="A12" s="59"/>
      <c r="B12" s="59"/>
      <c r="C12" s="107">
        <v>2</v>
      </c>
      <c r="D12" s="110" t="s">
        <v>156</v>
      </c>
      <c r="E12" s="72">
        <f t="shared" si="0"/>
        <v>0</v>
      </c>
      <c r="F12" s="73">
        <f>IF($I$28="G",1,0)+IF($I$33="G",1,0)+IF($J$37="G",1,0)</f>
        <v>0</v>
      </c>
      <c r="G12" s="73">
        <f>IF($I$28="N",1,0)+IF($I$33="N",1,0)+IF($J$37="N",1,0)</f>
        <v>0</v>
      </c>
      <c r="H12" s="73">
        <f>IF($I$28="P",1,0)+IF($I$33="P",1,0)+IF($J$37="P",1,0)</f>
        <v>0</v>
      </c>
      <c r="I12" s="73">
        <f>S28+S33+T37</f>
        <v>0</v>
      </c>
      <c r="J12" s="73">
        <f>G28+G33+H37</f>
        <v>0</v>
      </c>
      <c r="K12" s="73">
        <f>H28+H33+G37</f>
        <v>0</v>
      </c>
      <c r="L12" s="73">
        <f t="shared" si="2"/>
        <v>0</v>
      </c>
      <c r="M12" s="73">
        <f>K28+K33+L37</f>
        <v>0</v>
      </c>
      <c r="N12" s="73">
        <f>L28+L33+K37</f>
        <v>0</v>
      </c>
      <c r="O12" s="73">
        <f t="shared" si="4"/>
        <v>0</v>
      </c>
      <c r="P12" s="73">
        <f t="shared" si="5"/>
        <v>0</v>
      </c>
      <c r="Q12" s="74">
        <f t="shared" si="6"/>
        <v>1</v>
      </c>
      <c r="R12" s="59"/>
      <c r="S12" s="113">
        <v>2</v>
      </c>
      <c r="T12" s="204"/>
      <c r="U12" s="171"/>
      <c r="V12" s="59"/>
      <c r="W12" s="59"/>
      <c r="X12" s="59"/>
      <c r="Y12" s="59"/>
      <c r="Z12" s="59"/>
      <c r="AA12" s="113">
        <v>1</v>
      </c>
      <c r="AB12" s="205"/>
      <c r="AC12" s="206"/>
      <c r="AD12" s="59"/>
      <c r="AE12" s="183"/>
      <c r="AF12" s="184"/>
      <c r="AG12" s="185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</row>
    <row r="13" spans="1:51" ht="15.75" customHeight="1" thickBot="1" x14ac:dyDescent="0.35">
      <c r="A13" s="59"/>
      <c r="B13" s="59"/>
      <c r="C13" s="107">
        <v>3</v>
      </c>
      <c r="D13" s="110" t="s">
        <v>157</v>
      </c>
      <c r="E13" s="72">
        <f t="shared" si="0"/>
        <v>0</v>
      </c>
      <c r="F13" s="73">
        <f>IF($J$28="G",1,0)+IF($J$32="G",1,0)+IF($I$38="G",1,0)</f>
        <v>0</v>
      </c>
      <c r="G13" s="73">
        <f>IF($J$28="N",1,0)+IF($J$32="N",1,0)+IF($I$38="N",1,0)</f>
        <v>0</v>
      </c>
      <c r="H13" s="73">
        <f>IF($J$28="P",1,0)+IF($J$32="P",1,0)+IF($I$38="P",1,0)</f>
        <v>0</v>
      </c>
      <c r="I13" s="73">
        <f>T28+T32+S38</f>
        <v>0</v>
      </c>
      <c r="J13" s="73">
        <f>H28+H32+G38</f>
        <v>0</v>
      </c>
      <c r="K13" s="73">
        <f>G28+G32+H38</f>
        <v>0</v>
      </c>
      <c r="L13" s="73">
        <f t="shared" si="2"/>
        <v>0</v>
      </c>
      <c r="M13" s="73">
        <f>L28+L32+K38</f>
        <v>0</v>
      </c>
      <c r="N13" s="73">
        <f>K28+K32+L38</f>
        <v>0</v>
      </c>
      <c r="O13" s="73">
        <f t="shared" si="4"/>
        <v>0</v>
      </c>
      <c r="P13" s="73">
        <f t="shared" si="5"/>
        <v>0</v>
      </c>
      <c r="Q13" s="74">
        <f t="shared" si="6"/>
        <v>1</v>
      </c>
      <c r="R13" s="59"/>
      <c r="S13" s="107">
        <v>3</v>
      </c>
      <c r="T13" s="204"/>
      <c r="U13" s="171"/>
      <c r="V13" s="59"/>
      <c r="W13" s="59"/>
      <c r="X13" s="59"/>
      <c r="Y13" s="59"/>
      <c r="Z13" s="59"/>
      <c r="AA13" s="107">
        <v>2</v>
      </c>
      <c r="AB13" s="170"/>
      <c r="AC13" s="171"/>
      <c r="AD13" s="59"/>
      <c r="AE13" s="183"/>
      <c r="AF13" s="184"/>
      <c r="AG13" s="185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</row>
    <row r="14" spans="1:51" ht="15.75" customHeight="1" thickBot="1" x14ac:dyDescent="0.35">
      <c r="A14" s="59"/>
      <c r="B14" s="59"/>
      <c r="C14" s="81">
        <v>4</v>
      </c>
      <c r="D14" s="111" t="s">
        <v>158</v>
      </c>
      <c r="E14" s="76">
        <f t="shared" si="0"/>
        <v>0</v>
      </c>
      <c r="F14" s="77">
        <f>IF($J$27="G",1,0)+IF($J$33="G",1,0)+IF($J$38="G",1,0)</f>
        <v>0</v>
      </c>
      <c r="G14" s="77">
        <f>IF($J$27="N",1,0)+IF($J$33="N",1,0)+IF($J$38="N",1,0)</f>
        <v>0</v>
      </c>
      <c r="H14" s="77">
        <f>IF($J$27="P",1,0)+IF($J$33="P",1,0)+IF($J$38="P",1,0)</f>
        <v>0</v>
      </c>
      <c r="I14" s="77">
        <f>T27+T33+T38</f>
        <v>0</v>
      </c>
      <c r="J14" s="77">
        <f>H27+H33+H38</f>
        <v>0</v>
      </c>
      <c r="K14" s="77">
        <f>G27+G33+G38</f>
        <v>0</v>
      </c>
      <c r="L14" s="77">
        <f t="shared" si="2"/>
        <v>0</v>
      </c>
      <c r="M14" s="77">
        <f>L27+L33+L38</f>
        <v>0</v>
      </c>
      <c r="N14" s="77">
        <f>K27+K33+K38</f>
        <v>0</v>
      </c>
      <c r="O14" s="77">
        <f t="shared" si="4"/>
        <v>0</v>
      </c>
      <c r="P14" s="77">
        <f t="shared" si="5"/>
        <v>0</v>
      </c>
      <c r="Q14" s="78">
        <f t="shared" si="6"/>
        <v>1</v>
      </c>
      <c r="R14" s="59"/>
      <c r="S14" s="81">
        <v>4</v>
      </c>
      <c r="T14" s="207"/>
      <c r="U14" s="190"/>
      <c r="V14" s="71" t="s">
        <v>69</v>
      </c>
      <c r="W14" s="180" t="s">
        <v>71</v>
      </c>
      <c r="X14" s="181"/>
      <c r="Y14" s="182"/>
      <c r="Z14" s="59"/>
      <c r="AA14" s="107">
        <v>3</v>
      </c>
      <c r="AB14" s="170"/>
      <c r="AC14" s="171"/>
      <c r="AD14" s="117"/>
      <c r="AE14" s="183"/>
      <c r="AF14" s="184"/>
      <c r="AG14" s="185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</row>
    <row r="15" spans="1:51" ht="21.75" customHeight="1" thickBot="1" x14ac:dyDescent="0.35">
      <c r="A15" s="59"/>
      <c r="B15" s="59"/>
      <c r="C15" s="59"/>
      <c r="D15" s="30"/>
      <c r="E15" s="30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183"/>
      <c r="X15" s="184"/>
      <c r="Y15" s="185"/>
      <c r="Z15" s="59"/>
      <c r="AA15" s="107">
        <v>4</v>
      </c>
      <c r="AB15" s="170"/>
      <c r="AC15" s="171"/>
      <c r="AD15" s="59"/>
      <c r="AE15" s="176"/>
      <c r="AF15" s="176"/>
      <c r="AG15" s="186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</row>
    <row r="16" spans="1:51" ht="21.75" customHeight="1" thickBot="1" x14ac:dyDescent="0.35">
      <c r="A16" s="59"/>
      <c r="B16" s="59"/>
      <c r="C16" s="178" t="s">
        <v>13</v>
      </c>
      <c r="D16" s="169"/>
      <c r="E16" s="30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183"/>
      <c r="X16" s="184"/>
      <c r="Y16" s="185"/>
      <c r="Z16" s="59"/>
      <c r="AA16" s="107">
        <v>5</v>
      </c>
      <c r="AB16" s="170"/>
      <c r="AC16" s="171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</row>
    <row r="17" spans="1:51" ht="15.75" customHeight="1" thickBot="1" x14ac:dyDescent="0.35">
      <c r="A17" s="59"/>
      <c r="B17" s="59"/>
      <c r="C17" s="178" t="s">
        <v>53</v>
      </c>
      <c r="D17" s="169"/>
      <c r="E17" s="63" t="s">
        <v>54</v>
      </c>
      <c r="F17" s="64" t="s">
        <v>55</v>
      </c>
      <c r="G17" s="64" t="s">
        <v>56</v>
      </c>
      <c r="H17" s="64" t="s">
        <v>57</v>
      </c>
      <c r="I17" s="64" t="s">
        <v>58</v>
      </c>
      <c r="J17" s="64" t="s">
        <v>59</v>
      </c>
      <c r="K17" s="64" t="s">
        <v>60</v>
      </c>
      <c r="L17" s="64" t="s">
        <v>61</v>
      </c>
      <c r="M17" s="64" t="s">
        <v>62</v>
      </c>
      <c r="N17" s="64" t="s">
        <v>63</v>
      </c>
      <c r="O17" s="64" t="s">
        <v>64</v>
      </c>
      <c r="P17" s="65" t="s">
        <v>65</v>
      </c>
      <c r="Q17" s="66" t="s">
        <v>66</v>
      </c>
      <c r="R17" s="59"/>
      <c r="S17" s="178" t="s">
        <v>72</v>
      </c>
      <c r="T17" s="179"/>
      <c r="U17" s="169"/>
      <c r="V17" s="71" t="s">
        <v>69</v>
      </c>
      <c r="W17" s="176"/>
      <c r="X17" s="176"/>
      <c r="Y17" s="186"/>
      <c r="Z17" s="59"/>
      <c r="AA17" s="107">
        <v>6</v>
      </c>
      <c r="AB17" s="170"/>
      <c r="AC17" s="171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</row>
    <row r="18" spans="1:51" ht="14.4" x14ac:dyDescent="0.3">
      <c r="A18" s="59"/>
      <c r="B18" s="59"/>
      <c r="C18" s="106">
        <v>1</v>
      </c>
      <c r="D18" s="121" t="s">
        <v>159</v>
      </c>
      <c r="E18" s="118">
        <f t="shared" ref="E18:E21" si="7">F18+G18+H18</f>
        <v>0</v>
      </c>
      <c r="F18" s="69">
        <f>IF($I$29="G",1,0)+IF($I$34="G",1,0)+IF($I$39="G",1,0)</f>
        <v>0</v>
      </c>
      <c r="G18" s="69">
        <f>IF($I$29="N",1,0)+IF($I$34="N",1,0)+IF($I$39="N",1,0)</f>
        <v>0</v>
      </c>
      <c r="H18" s="69">
        <f>IF($I$29="P",1,0)+IF($I$34="P",1,0)+IF($I$39="P",1,0)</f>
        <v>0</v>
      </c>
      <c r="I18" s="69">
        <f>S29+S34+S39</f>
        <v>0</v>
      </c>
      <c r="J18" s="69">
        <f t="shared" ref="J18:K18" si="8">G29+G34+G39</f>
        <v>0</v>
      </c>
      <c r="K18" s="69">
        <f t="shared" si="8"/>
        <v>0</v>
      </c>
      <c r="L18" s="69">
        <f t="shared" ref="L18:L21" si="9">J18-K18</f>
        <v>0</v>
      </c>
      <c r="M18" s="69">
        <f t="shared" ref="M18:N18" si="10">K29+K34+K39</f>
        <v>0</v>
      </c>
      <c r="N18" s="69">
        <f t="shared" si="10"/>
        <v>0</v>
      </c>
      <c r="O18" s="69">
        <f t="shared" ref="O18:O21" si="11">M18-N18</f>
        <v>0</v>
      </c>
      <c r="P18" s="69">
        <f t="shared" ref="P18:P21" si="12">(F18*3)+(G18*2)+(H18*1)</f>
        <v>0</v>
      </c>
      <c r="Q18" s="70">
        <f t="shared" ref="Q18:Q21" si="13">RANK(P18,$P$18:$P$21)</f>
        <v>1</v>
      </c>
      <c r="R18" s="59"/>
      <c r="S18" s="106">
        <v>1</v>
      </c>
      <c r="T18" s="203"/>
      <c r="U18" s="174"/>
      <c r="V18" s="59"/>
      <c r="W18" s="59"/>
      <c r="X18" s="59"/>
      <c r="Y18" s="59"/>
      <c r="Z18" s="59"/>
      <c r="AA18" s="107">
        <v>7</v>
      </c>
      <c r="AB18" s="170"/>
      <c r="AC18" s="171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</row>
    <row r="19" spans="1:51" ht="15.75" customHeight="1" thickBot="1" x14ac:dyDescent="0.35">
      <c r="A19" s="59"/>
      <c r="B19" s="59"/>
      <c r="C19" s="107">
        <v>2</v>
      </c>
      <c r="D19" s="110" t="s">
        <v>160</v>
      </c>
      <c r="E19" s="119">
        <f t="shared" si="7"/>
        <v>0</v>
      </c>
      <c r="F19" s="73">
        <f>IF($I$30="G",1,0)+IF($I$35="G",1,0)+IF($J$39="G",1,0)</f>
        <v>0</v>
      </c>
      <c r="G19" s="73">
        <f>IF($I$30="N",1,0)+IF($I$35="N",1,0)+IF($J$39="N",1,0)</f>
        <v>0</v>
      </c>
      <c r="H19" s="73">
        <f>IF($I$30="P",1,0)+IF($I$35="P",1,0)+IF($J$39="P",1,0)</f>
        <v>0</v>
      </c>
      <c r="I19" s="73">
        <f>S30+S35+T39</f>
        <v>0</v>
      </c>
      <c r="J19" s="73">
        <f>G30+G35+H39</f>
        <v>0</v>
      </c>
      <c r="K19" s="73">
        <f>H30+H35+G39</f>
        <v>0</v>
      </c>
      <c r="L19" s="73">
        <f t="shared" si="9"/>
        <v>0</v>
      </c>
      <c r="M19" s="73">
        <f>K30+K35+L39</f>
        <v>0</v>
      </c>
      <c r="N19" s="73">
        <f>L30+L35+K39</f>
        <v>0</v>
      </c>
      <c r="O19" s="73">
        <f t="shared" si="11"/>
        <v>0</v>
      </c>
      <c r="P19" s="73">
        <f t="shared" si="12"/>
        <v>0</v>
      </c>
      <c r="Q19" s="74">
        <f t="shared" si="13"/>
        <v>1</v>
      </c>
      <c r="R19" s="59"/>
      <c r="S19" s="113">
        <v>2</v>
      </c>
      <c r="T19" s="204"/>
      <c r="U19" s="171"/>
      <c r="V19" s="59"/>
      <c r="W19" s="59"/>
      <c r="X19" s="59"/>
      <c r="Y19" s="59"/>
      <c r="Z19" s="59"/>
      <c r="AA19" s="81">
        <v>8</v>
      </c>
      <c r="AB19" s="189"/>
      <c r="AC19" s="190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</row>
    <row r="20" spans="1:51" ht="14.4" x14ac:dyDescent="0.3">
      <c r="A20" s="59"/>
      <c r="B20" s="59"/>
      <c r="C20" s="107">
        <v>3</v>
      </c>
      <c r="D20" s="110" t="s">
        <v>161</v>
      </c>
      <c r="E20" s="119">
        <f t="shared" si="7"/>
        <v>0</v>
      </c>
      <c r="F20" s="73">
        <f>IF($J$30="G",1,0)+IF($J$34="G",1,0)+IF($I$40="G",1,0)</f>
        <v>0</v>
      </c>
      <c r="G20" s="73">
        <f>IF($J$30="N",1,0)+IF($J$34="N",1,0)+IF($I$40="N",1,0)</f>
        <v>0</v>
      </c>
      <c r="H20" s="73">
        <f>IF($J$30="P",1,0)+IF($J$34="P",1,0)+IF($I$40="P",1,0)</f>
        <v>0</v>
      </c>
      <c r="I20" s="73">
        <f>T30+T34+S40</f>
        <v>0</v>
      </c>
      <c r="J20" s="73">
        <f>H30+H34+G40</f>
        <v>0</v>
      </c>
      <c r="K20" s="73">
        <f>G30+G34+H40</f>
        <v>0</v>
      </c>
      <c r="L20" s="73">
        <f t="shared" si="9"/>
        <v>0</v>
      </c>
      <c r="M20" s="73">
        <f>L30+L34+K40</f>
        <v>0</v>
      </c>
      <c r="N20" s="73">
        <f>K30+K34+L40</f>
        <v>0</v>
      </c>
      <c r="O20" s="73">
        <f t="shared" si="11"/>
        <v>0</v>
      </c>
      <c r="P20" s="73">
        <f t="shared" si="12"/>
        <v>0</v>
      </c>
      <c r="Q20" s="74">
        <f t="shared" si="13"/>
        <v>1</v>
      </c>
      <c r="R20" s="59"/>
      <c r="S20" s="107">
        <v>3</v>
      </c>
      <c r="T20" s="204"/>
      <c r="U20" s="171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</row>
    <row r="21" spans="1:51" ht="15.75" customHeight="1" thickBot="1" x14ac:dyDescent="0.35">
      <c r="A21" s="59"/>
      <c r="B21" s="59"/>
      <c r="C21" s="81">
        <v>4</v>
      </c>
      <c r="D21" s="111" t="s">
        <v>19</v>
      </c>
      <c r="E21" s="120">
        <f t="shared" si="7"/>
        <v>0</v>
      </c>
      <c r="F21" s="77">
        <f>IF($J$29="G",1,0)+IF($J$35="G",1,0)+IF($J$40="G",1,0)</f>
        <v>0</v>
      </c>
      <c r="G21" s="77">
        <f>IF($J$29="N",1,0)+IF($J$35="N",1,0)+IF($J$40="N",1,0)</f>
        <v>0</v>
      </c>
      <c r="H21" s="77">
        <f>IF($J$29="P",1,0)+IF($J$35="P",1,0)+IF($J$40="P",1,0)</f>
        <v>0</v>
      </c>
      <c r="I21" s="77">
        <f>T29+T35+T40</f>
        <v>0</v>
      </c>
      <c r="J21" s="77">
        <f>H29+H35+H40</f>
        <v>0</v>
      </c>
      <c r="K21" s="77">
        <f>G29+G35+G40</f>
        <v>0</v>
      </c>
      <c r="L21" s="77">
        <f t="shared" si="9"/>
        <v>0</v>
      </c>
      <c r="M21" s="77">
        <f>L29+L35+L40</f>
        <v>0</v>
      </c>
      <c r="N21" s="77">
        <f>K29+K35+K40</f>
        <v>0</v>
      </c>
      <c r="O21" s="77">
        <f t="shared" si="11"/>
        <v>0</v>
      </c>
      <c r="P21" s="77">
        <f t="shared" si="12"/>
        <v>0</v>
      </c>
      <c r="Q21" s="78">
        <f t="shared" si="13"/>
        <v>1</v>
      </c>
      <c r="R21" s="59"/>
      <c r="S21" s="81">
        <v>4</v>
      </c>
      <c r="T21" s="207"/>
      <c r="U21" s="190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</row>
    <row r="22" spans="1:51" ht="15.75" customHeight="1" x14ac:dyDescent="0.3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</row>
    <row r="23" spans="1:51" ht="15.75" customHeight="1" thickBot="1" x14ac:dyDescent="0.35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</row>
    <row r="24" spans="1:51" ht="29.25" customHeight="1" thickBot="1" x14ac:dyDescent="0.35">
      <c r="A24" s="59"/>
      <c r="B24" s="191" t="s">
        <v>154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6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</row>
    <row r="25" spans="1:51" ht="16.5" customHeight="1" thickBot="1" x14ac:dyDescent="0.35">
      <c r="A25" s="59"/>
      <c r="B25" s="192"/>
      <c r="C25" s="176"/>
      <c r="D25" s="176"/>
      <c r="E25" s="176"/>
      <c r="F25" s="186"/>
      <c r="G25" s="193" t="s">
        <v>73</v>
      </c>
      <c r="H25" s="194"/>
      <c r="I25" s="195" t="s">
        <v>74</v>
      </c>
      <c r="J25" s="194"/>
      <c r="K25" s="208" t="s">
        <v>75</v>
      </c>
      <c r="L25" s="181"/>
      <c r="M25" s="195" t="s">
        <v>76</v>
      </c>
      <c r="N25" s="173"/>
      <c r="O25" s="195" t="s">
        <v>77</v>
      </c>
      <c r="P25" s="194"/>
      <c r="Q25" s="195" t="s">
        <v>78</v>
      </c>
      <c r="R25" s="194"/>
      <c r="S25" s="195" t="s">
        <v>58</v>
      </c>
      <c r="T25" s="194"/>
      <c r="U25" s="208" t="s">
        <v>79</v>
      </c>
      <c r="V25" s="182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</row>
    <row r="26" spans="1:51" ht="15.75" customHeight="1" thickBot="1" x14ac:dyDescent="0.35">
      <c r="A26" s="59"/>
      <c r="B26" s="114" t="s">
        <v>80</v>
      </c>
      <c r="C26" s="80" t="s">
        <v>81</v>
      </c>
      <c r="D26" s="64" t="s">
        <v>82</v>
      </c>
      <c r="E26" s="64" t="s">
        <v>83</v>
      </c>
      <c r="F26" s="83" t="s">
        <v>84</v>
      </c>
      <c r="G26" s="84" t="s">
        <v>85</v>
      </c>
      <c r="H26" s="85" t="s">
        <v>86</v>
      </c>
      <c r="I26" s="86" t="s">
        <v>87</v>
      </c>
      <c r="J26" s="87" t="s">
        <v>88</v>
      </c>
      <c r="K26" s="86" t="s">
        <v>87</v>
      </c>
      <c r="L26" s="86" t="s">
        <v>88</v>
      </c>
      <c r="M26" s="86" t="s">
        <v>87</v>
      </c>
      <c r="N26" s="86" t="s">
        <v>88</v>
      </c>
      <c r="O26" s="86" t="s">
        <v>87</v>
      </c>
      <c r="P26" s="88" t="s">
        <v>88</v>
      </c>
      <c r="Q26" s="86" t="s">
        <v>87</v>
      </c>
      <c r="R26" s="88" t="s">
        <v>88</v>
      </c>
      <c r="S26" s="86" t="s">
        <v>87</v>
      </c>
      <c r="T26" s="88" t="s">
        <v>88</v>
      </c>
      <c r="U26" s="86" t="s">
        <v>87</v>
      </c>
      <c r="V26" s="89" t="s">
        <v>88</v>
      </c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</row>
    <row r="27" spans="1:51" ht="15.75" customHeight="1" x14ac:dyDescent="0.3">
      <c r="A27" s="59"/>
      <c r="B27" s="115" t="s">
        <v>89</v>
      </c>
      <c r="C27" s="91">
        <v>1</v>
      </c>
      <c r="D27" s="50" t="s">
        <v>141</v>
      </c>
      <c r="E27" s="69" t="str">
        <f t="shared" ref="E27:E28" si="14">IF(D11="","",D11)</f>
        <v>TOULOUSE UC</v>
      </c>
      <c r="F27" s="69" t="str">
        <f>IF(D14="","",D14)</f>
        <v>REVEL</v>
      </c>
      <c r="G27" s="92"/>
      <c r="H27" s="92"/>
      <c r="I27" s="69" t="str">
        <f t="shared" ref="I27:I40" si="15">IF((AND(G27="",H27="")),"",(IF(G27=H27,"N",(IF(G27&gt;H27,"G","P")))))</f>
        <v/>
      </c>
      <c r="J27" s="69" t="str">
        <f t="shared" ref="J27:J40" si="16">IF((AND(H27="",G27="")),"",(IF(H27=G27,"N",(IF(H27&gt;G27,"G","P")))))</f>
        <v/>
      </c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69" t="str">
        <f t="shared" ref="U27:V30" si="17">IF(AND(G27="",K27="",M27="",O27="",Q27=""),"",(IF((K27*5)+(M27*2)+(O27*3)+(Q27*3)=G27,"ok","erreur")))</f>
        <v/>
      </c>
      <c r="V27" s="70" t="str">
        <f t="shared" si="17"/>
        <v/>
      </c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</row>
    <row r="28" spans="1:51" ht="15.75" customHeight="1" x14ac:dyDescent="0.3">
      <c r="A28" s="59"/>
      <c r="B28" s="48" t="s">
        <v>90</v>
      </c>
      <c r="C28" s="94">
        <v>2</v>
      </c>
      <c r="D28" s="51" t="s">
        <v>142</v>
      </c>
      <c r="E28" s="73" t="str">
        <f t="shared" si="14"/>
        <v>RST SAUDRUNE / MURET</v>
      </c>
      <c r="F28" s="73" t="str">
        <f>IF(D13="","",D13)</f>
        <v>RC LABARTHE</v>
      </c>
      <c r="G28" s="95"/>
      <c r="H28" s="95"/>
      <c r="I28" s="73" t="str">
        <f t="shared" si="15"/>
        <v/>
      </c>
      <c r="J28" s="73" t="str">
        <f t="shared" si="16"/>
        <v/>
      </c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73" t="str">
        <f t="shared" si="17"/>
        <v/>
      </c>
      <c r="V28" s="74" t="str">
        <f t="shared" si="17"/>
        <v/>
      </c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</row>
    <row r="29" spans="1:51" ht="15.75" customHeight="1" x14ac:dyDescent="0.3">
      <c r="A29" s="59"/>
      <c r="B29" s="48" t="s">
        <v>91</v>
      </c>
      <c r="C29" s="94">
        <v>3</v>
      </c>
      <c r="D29" s="51" t="s">
        <v>143</v>
      </c>
      <c r="E29" s="73" t="str">
        <f t="shared" ref="E29:E30" si="18">IF(D18="","",D18)</f>
        <v>CLR (LAVERNOSE / RIEUMES)</v>
      </c>
      <c r="F29" s="73" t="str">
        <f>IF(D21="","",D21)</f>
        <v>NET RUGBY</v>
      </c>
      <c r="G29" s="95"/>
      <c r="H29" s="95"/>
      <c r="I29" s="73" t="str">
        <f t="shared" si="15"/>
        <v/>
      </c>
      <c r="J29" s="73" t="str">
        <f t="shared" si="16"/>
        <v/>
      </c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73" t="str">
        <f t="shared" si="17"/>
        <v/>
      </c>
      <c r="V29" s="74" t="str">
        <f t="shared" si="17"/>
        <v/>
      </c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</row>
    <row r="30" spans="1:51" ht="15.75" customHeight="1" x14ac:dyDescent="0.3">
      <c r="A30" s="59"/>
      <c r="B30" s="48" t="s">
        <v>92</v>
      </c>
      <c r="C30" s="94">
        <v>4</v>
      </c>
      <c r="D30" s="51" t="s">
        <v>144</v>
      </c>
      <c r="E30" s="73" t="str">
        <f t="shared" si="18"/>
        <v>CŒUR TOULOUSAIN LIGUE</v>
      </c>
      <c r="F30" s="73" t="str">
        <f>IF(D20="","",D20)</f>
        <v>GRENADE</v>
      </c>
      <c r="G30" s="95"/>
      <c r="H30" s="95"/>
      <c r="I30" s="73" t="str">
        <f t="shared" si="15"/>
        <v/>
      </c>
      <c r="J30" s="73" t="str">
        <f t="shared" si="16"/>
        <v/>
      </c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73" t="str">
        <f t="shared" si="17"/>
        <v/>
      </c>
      <c r="V30" s="74" t="str">
        <f t="shared" si="17"/>
        <v/>
      </c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</row>
    <row r="31" spans="1:51" ht="15.75" customHeight="1" x14ac:dyDescent="0.3">
      <c r="A31" s="59"/>
      <c r="B31" s="209" t="s">
        <v>93</v>
      </c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1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</row>
    <row r="32" spans="1:51" ht="15.75" customHeight="1" x14ac:dyDescent="0.3">
      <c r="A32" s="59"/>
      <c r="B32" s="48" t="s">
        <v>94</v>
      </c>
      <c r="C32" s="94">
        <v>5</v>
      </c>
      <c r="D32" s="51" t="s">
        <v>145</v>
      </c>
      <c r="E32" s="73" t="str">
        <f>IF(D11="","",D11)</f>
        <v>TOULOUSE UC</v>
      </c>
      <c r="F32" s="73" t="str">
        <f>IF(D13="","",D13)</f>
        <v>RC LABARTHE</v>
      </c>
      <c r="G32" s="95"/>
      <c r="H32" s="95"/>
      <c r="I32" s="73" t="str">
        <f t="shared" si="15"/>
        <v/>
      </c>
      <c r="J32" s="73" t="str">
        <f t="shared" si="16"/>
        <v/>
      </c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73" t="str">
        <f t="shared" ref="U32:V35" si="19">IF(AND(G32="",K32="",M32="",O32="",Q32=""),"",(IF((K32*5)+(M32*2)+(O32*3)+(Q32*3)=G32,"ok","erreur")))</f>
        <v/>
      </c>
      <c r="V32" s="74" t="str">
        <f t="shared" si="19"/>
        <v/>
      </c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</row>
    <row r="33" spans="1:51" ht="15.75" customHeight="1" x14ac:dyDescent="0.3">
      <c r="A33" s="59"/>
      <c r="B33" s="48" t="s">
        <v>95</v>
      </c>
      <c r="C33" s="94">
        <v>6</v>
      </c>
      <c r="D33" s="51" t="s">
        <v>146</v>
      </c>
      <c r="E33" s="73" t="str">
        <f>IF(D12="","",D12)</f>
        <v>RST SAUDRUNE / MURET</v>
      </c>
      <c r="F33" s="73" t="str">
        <f>IF(D14="","",D14)</f>
        <v>REVEL</v>
      </c>
      <c r="G33" s="95"/>
      <c r="H33" s="95"/>
      <c r="I33" s="73" t="str">
        <f t="shared" si="15"/>
        <v/>
      </c>
      <c r="J33" s="73" t="str">
        <f t="shared" si="16"/>
        <v/>
      </c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73" t="str">
        <f t="shared" si="19"/>
        <v/>
      </c>
      <c r="V33" s="74" t="str">
        <f t="shared" si="19"/>
        <v/>
      </c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</row>
    <row r="34" spans="1:51" ht="15.75" customHeight="1" x14ac:dyDescent="0.3">
      <c r="A34" s="59"/>
      <c r="B34" s="48" t="s">
        <v>96</v>
      </c>
      <c r="C34" s="94">
        <v>7</v>
      </c>
      <c r="D34" s="51" t="s">
        <v>147</v>
      </c>
      <c r="E34" s="73" t="str">
        <f>IF(D18="","",D18)</f>
        <v>CLR (LAVERNOSE / RIEUMES)</v>
      </c>
      <c r="F34" s="73" t="str">
        <f>IF(D20="","",D20)</f>
        <v>GRENADE</v>
      </c>
      <c r="G34" s="95"/>
      <c r="H34" s="95"/>
      <c r="I34" s="73" t="str">
        <f t="shared" si="15"/>
        <v/>
      </c>
      <c r="J34" s="73" t="str">
        <f t="shared" si="16"/>
        <v/>
      </c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73" t="str">
        <f t="shared" si="19"/>
        <v/>
      </c>
      <c r="V34" s="74" t="str">
        <f t="shared" si="19"/>
        <v/>
      </c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</row>
    <row r="35" spans="1:51" ht="15.75" customHeight="1" x14ac:dyDescent="0.3">
      <c r="A35" s="59"/>
      <c r="B35" s="48" t="s">
        <v>116</v>
      </c>
      <c r="C35" s="94">
        <v>8</v>
      </c>
      <c r="D35" s="51" t="s">
        <v>148</v>
      </c>
      <c r="E35" s="73" t="str">
        <f>IF(D19="","",D19)</f>
        <v>CŒUR TOULOUSAIN LIGUE</v>
      </c>
      <c r="F35" s="73" t="str">
        <f>IF(D21="","",D21)</f>
        <v>NET RUGBY</v>
      </c>
      <c r="G35" s="95"/>
      <c r="H35" s="95"/>
      <c r="I35" s="73" t="str">
        <f t="shared" si="15"/>
        <v/>
      </c>
      <c r="J35" s="73" t="str">
        <f t="shared" si="16"/>
        <v/>
      </c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73" t="str">
        <f t="shared" si="19"/>
        <v/>
      </c>
      <c r="V35" s="74" t="str">
        <f t="shared" si="19"/>
        <v/>
      </c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</row>
    <row r="36" spans="1:51" ht="15.75" customHeight="1" x14ac:dyDescent="0.3">
      <c r="A36" s="59"/>
      <c r="B36" s="209" t="s">
        <v>93</v>
      </c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1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</row>
    <row r="37" spans="1:51" ht="15.75" customHeight="1" x14ac:dyDescent="0.3">
      <c r="A37" s="59"/>
      <c r="B37" s="48" t="s">
        <v>149</v>
      </c>
      <c r="C37" s="94">
        <v>9</v>
      </c>
      <c r="D37" s="51" t="s">
        <v>150</v>
      </c>
      <c r="E37" s="73" t="str">
        <f>IF(D11="","",D11)</f>
        <v>TOULOUSE UC</v>
      </c>
      <c r="F37" s="73" t="str">
        <f>IF(D12="","",D12)</f>
        <v>RST SAUDRUNE / MURET</v>
      </c>
      <c r="G37" s="95"/>
      <c r="H37" s="95"/>
      <c r="I37" s="73" t="str">
        <f t="shared" si="15"/>
        <v/>
      </c>
      <c r="J37" s="73" t="str">
        <f t="shared" si="16"/>
        <v/>
      </c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73" t="str">
        <f t="shared" ref="U37:V40" si="20">IF(AND(G37="",K37="",M37="",O37="",Q37=""),"",(IF((K37*5)+(M37*2)+(O37*3)+(Q37*3)=G37,"ok","erreur")))</f>
        <v/>
      </c>
      <c r="V37" s="74" t="str">
        <f t="shared" si="20"/>
        <v/>
      </c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</row>
    <row r="38" spans="1:51" ht="15.75" customHeight="1" x14ac:dyDescent="0.3">
      <c r="A38" s="59"/>
      <c r="B38" s="48" t="s">
        <v>97</v>
      </c>
      <c r="C38" s="94">
        <v>10</v>
      </c>
      <c r="D38" s="51" t="s">
        <v>151</v>
      </c>
      <c r="E38" s="73" t="str">
        <f>IF(D13="","",D13)</f>
        <v>RC LABARTHE</v>
      </c>
      <c r="F38" s="73" t="str">
        <f>IF(D14="","",D14)</f>
        <v>REVEL</v>
      </c>
      <c r="G38" s="95"/>
      <c r="H38" s="95"/>
      <c r="I38" s="73" t="str">
        <f t="shared" si="15"/>
        <v/>
      </c>
      <c r="J38" s="73" t="str">
        <f t="shared" si="16"/>
        <v/>
      </c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73" t="str">
        <f t="shared" si="20"/>
        <v/>
      </c>
      <c r="V38" s="74" t="str">
        <f t="shared" si="20"/>
        <v/>
      </c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</row>
    <row r="39" spans="1:51" ht="15.75" customHeight="1" x14ac:dyDescent="0.3">
      <c r="A39" s="59"/>
      <c r="B39" s="48" t="s">
        <v>98</v>
      </c>
      <c r="C39" s="94">
        <v>11</v>
      </c>
      <c r="D39" s="51" t="s">
        <v>152</v>
      </c>
      <c r="E39" s="73" t="str">
        <f>IF(D18="","",D18)</f>
        <v>CLR (LAVERNOSE / RIEUMES)</v>
      </c>
      <c r="F39" s="73" t="str">
        <f>IF(D19="","",D19)</f>
        <v>CŒUR TOULOUSAIN LIGUE</v>
      </c>
      <c r="G39" s="95"/>
      <c r="H39" s="95"/>
      <c r="I39" s="73" t="str">
        <f t="shared" si="15"/>
        <v/>
      </c>
      <c r="J39" s="73" t="str">
        <f t="shared" si="16"/>
        <v/>
      </c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73" t="str">
        <f t="shared" si="20"/>
        <v/>
      </c>
      <c r="V39" s="74" t="str">
        <f t="shared" si="20"/>
        <v/>
      </c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</row>
    <row r="40" spans="1:51" ht="15.75" customHeight="1" thickBot="1" x14ac:dyDescent="0.35">
      <c r="A40" s="59"/>
      <c r="B40" s="49" t="s">
        <v>120</v>
      </c>
      <c r="C40" s="86">
        <v>12</v>
      </c>
      <c r="D40" s="52" t="s">
        <v>153</v>
      </c>
      <c r="E40" s="77" t="str">
        <f>IF(D20="","",D20)</f>
        <v>GRENADE</v>
      </c>
      <c r="F40" s="77" t="str">
        <f>IF(D21="","",D21)</f>
        <v>NET RUGBY</v>
      </c>
      <c r="G40" s="97"/>
      <c r="H40" s="97"/>
      <c r="I40" s="77" t="str">
        <f t="shared" si="15"/>
        <v/>
      </c>
      <c r="J40" s="77" t="str">
        <f t="shared" si="16"/>
        <v/>
      </c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77" t="str">
        <f t="shared" si="20"/>
        <v/>
      </c>
      <c r="V40" s="78" t="str">
        <f t="shared" si="20"/>
        <v/>
      </c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</row>
    <row r="41" spans="1:51" ht="15.75" customHeight="1" thickBot="1" x14ac:dyDescent="0.35">
      <c r="A41" s="59"/>
      <c r="B41" s="49" t="s">
        <v>121</v>
      </c>
      <c r="C41" s="214" t="s">
        <v>99</v>
      </c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6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</row>
    <row r="42" spans="1:51" ht="15.75" customHeight="1" x14ac:dyDescent="0.3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</row>
    <row r="43" spans="1:51" ht="15.75" customHeight="1" thickBot="1" x14ac:dyDescent="0.35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</row>
    <row r="44" spans="1:51" ht="15.75" customHeight="1" thickBot="1" x14ac:dyDescent="0.35">
      <c r="A44" s="59"/>
      <c r="B44" s="59"/>
      <c r="C44" s="178" t="s">
        <v>100</v>
      </c>
      <c r="D44" s="179"/>
      <c r="E44" s="16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</row>
    <row r="45" spans="1:51" ht="15.75" customHeight="1" thickBot="1" x14ac:dyDescent="0.35">
      <c r="A45" s="59"/>
      <c r="B45" s="59"/>
      <c r="C45" s="113">
        <v>1</v>
      </c>
      <c r="D45" s="212"/>
      <c r="E45" s="213"/>
      <c r="F45" s="83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</row>
    <row r="46" spans="1:51" ht="15.75" customHeight="1" x14ac:dyDescent="0.3">
      <c r="A46" s="59"/>
      <c r="B46" s="59"/>
      <c r="C46" s="107">
        <v>2</v>
      </c>
      <c r="D46" s="212"/>
      <c r="E46" s="213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</row>
    <row r="47" spans="1:51" ht="15.75" customHeight="1" x14ac:dyDescent="0.3">
      <c r="A47" s="59"/>
      <c r="B47" s="59"/>
      <c r="C47" s="107">
        <v>3</v>
      </c>
      <c r="D47" s="212"/>
      <c r="E47" s="213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</row>
    <row r="48" spans="1:51" ht="15.75" customHeight="1" thickBot="1" x14ac:dyDescent="0.35">
      <c r="A48" s="59"/>
      <c r="B48" s="59"/>
      <c r="C48" s="107">
        <v>4</v>
      </c>
      <c r="D48" s="212"/>
      <c r="E48" s="213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</row>
    <row r="49" spans="1:51" ht="15.75" customHeight="1" thickBot="1" x14ac:dyDescent="0.35">
      <c r="A49" s="59"/>
      <c r="B49" s="59"/>
      <c r="C49" s="107">
        <v>5</v>
      </c>
      <c r="D49" s="212"/>
      <c r="E49" s="213"/>
      <c r="F49" s="83" t="s">
        <v>101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</row>
    <row r="50" spans="1:51" ht="15.75" customHeight="1" x14ac:dyDescent="0.3">
      <c r="A50" s="59"/>
      <c r="B50" s="59"/>
      <c r="C50" s="107">
        <v>6</v>
      </c>
      <c r="D50" s="212"/>
      <c r="E50" s="213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</row>
    <row r="51" spans="1:51" ht="15.75" customHeight="1" x14ac:dyDescent="0.3">
      <c r="A51" s="59"/>
      <c r="B51" s="59"/>
      <c r="C51" s="107">
        <v>7</v>
      </c>
      <c r="D51" s="212"/>
      <c r="E51" s="213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</row>
    <row r="52" spans="1:51" ht="15.75" customHeight="1" thickBot="1" x14ac:dyDescent="0.35">
      <c r="A52" s="59"/>
      <c r="B52" s="59"/>
      <c r="C52" s="81">
        <v>8</v>
      </c>
      <c r="D52" s="212"/>
      <c r="E52" s="213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</row>
    <row r="53" spans="1:51" ht="15.75" customHeight="1" x14ac:dyDescent="0.3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</row>
    <row r="54" spans="1:51" ht="15.75" customHeight="1" x14ac:dyDescent="0.3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</row>
    <row r="55" spans="1:51" ht="15.75" customHeight="1" x14ac:dyDescent="0.3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</row>
    <row r="56" spans="1:51" ht="15.75" customHeight="1" x14ac:dyDescent="0.3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</row>
    <row r="57" spans="1:51" ht="15.75" customHeight="1" x14ac:dyDescent="0.3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</row>
    <row r="58" spans="1:51" ht="15.75" customHeight="1" x14ac:dyDescent="0.3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</row>
    <row r="59" spans="1:51" ht="15.75" customHeight="1" x14ac:dyDescent="0.3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</row>
    <row r="60" spans="1:51" ht="15.75" customHeight="1" x14ac:dyDescent="0.3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</row>
    <row r="61" spans="1:51" ht="15.75" customHeight="1" x14ac:dyDescent="0.3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</row>
    <row r="62" spans="1:51" ht="15.75" customHeight="1" x14ac:dyDescent="0.3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</row>
    <row r="63" spans="1:51" ht="15.75" customHeight="1" x14ac:dyDescent="0.3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</row>
    <row r="64" spans="1:51" ht="15.75" customHeight="1" x14ac:dyDescent="0.3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</row>
    <row r="65" spans="1:51" ht="15.75" customHeight="1" x14ac:dyDescent="0.3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</row>
    <row r="66" spans="1:51" ht="15.75" customHeight="1" x14ac:dyDescent="0.3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</row>
    <row r="67" spans="1:51" ht="15.75" customHeight="1" x14ac:dyDescent="0.3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</row>
    <row r="68" spans="1:51" ht="15.75" customHeight="1" x14ac:dyDescent="0.3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</row>
    <row r="69" spans="1:51" ht="15.75" customHeight="1" x14ac:dyDescent="0.3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</row>
    <row r="70" spans="1:51" ht="15.75" customHeight="1" x14ac:dyDescent="0.3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</row>
    <row r="71" spans="1:51" ht="15.75" customHeight="1" x14ac:dyDescent="0.3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</row>
    <row r="72" spans="1:51" ht="15.75" customHeight="1" x14ac:dyDescent="0.3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</row>
    <row r="73" spans="1:51" ht="15.75" customHeight="1" x14ac:dyDescent="0.3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</row>
    <row r="74" spans="1:51" ht="15.75" customHeight="1" x14ac:dyDescent="0.3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</row>
    <row r="75" spans="1:51" ht="15.75" customHeight="1" x14ac:dyDescent="0.3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</row>
    <row r="76" spans="1:51" ht="15.75" customHeight="1" x14ac:dyDescent="0.3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</row>
    <row r="77" spans="1:51" ht="15.75" customHeight="1" x14ac:dyDescent="0.3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</row>
    <row r="78" spans="1:51" ht="15.75" customHeight="1" x14ac:dyDescent="0.3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</row>
    <row r="79" spans="1:51" ht="15.75" customHeight="1" x14ac:dyDescent="0.3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</row>
    <row r="80" spans="1:51" ht="15.75" customHeight="1" x14ac:dyDescent="0.3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</row>
    <row r="81" spans="1:51" ht="15.75" customHeight="1" x14ac:dyDescent="0.3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</row>
    <row r="82" spans="1:51" ht="15.75" customHeight="1" x14ac:dyDescent="0.3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</row>
    <row r="83" spans="1:51" ht="15.75" customHeight="1" x14ac:dyDescent="0.3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</row>
    <row r="84" spans="1:51" ht="15.75" customHeight="1" x14ac:dyDescent="0.3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</row>
    <row r="85" spans="1:51" ht="15.75" customHeight="1" x14ac:dyDescent="0.3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</row>
    <row r="86" spans="1:51" ht="15.75" customHeight="1" x14ac:dyDescent="0.3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</row>
    <row r="87" spans="1:51" ht="15.75" customHeight="1" x14ac:dyDescent="0.3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</row>
    <row r="88" spans="1:51" ht="15.75" customHeight="1" x14ac:dyDescent="0.3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</row>
    <row r="89" spans="1:51" ht="15.75" customHeight="1" x14ac:dyDescent="0.3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</row>
    <row r="90" spans="1:51" ht="15.75" customHeight="1" x14ac:dyDescent="0.3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</row>
    <row r="91" spans="1:51" ht="15.75" customHeight="1" x14ac:dyDescent="0.3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</row>
    <row r="92" spans="1:51" ht="15.75" customHeight="1" x14ac:dyDescent="0.3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</row>
    <row r="93" spans="1:51" ht="15.75" customHeight="1" x14ac:dyDescent="0.3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</row>
    <row r="94" spans="1:51" ht="15.75" customHeight="1" x14ac:dyDescent="0.3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</row>
    <row r="95" spans="1:51" ht="15.75" customHeight="1" x14ac:dyDescent="0.3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</row>
    <row r="96" spans="1:51" ht="15.75" customHeight="1" x14ac:dyDescent="0.3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</row>
    <row r="97" spans="1:51" ht="15.75" customHeight="1" x14ac:dyDescent="0.3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</row>
    <row r="98" spans="1:51" ht="15.75" customHeight="1" x14ac:dyDescent="0.3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</row>
    <row r="99" spans="1:51" ht="15.75" customHeight="1" x14ac:dyDescent="0.3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</row>
    <row r="100" spans="1:51" ht="15.75" customHeight="1" x14ac:dyDescent="0.3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</row>
    <row r="101" spans="1:51" ht="15.75" customHeight="1" x14ac:dyDescent="0.3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</row>
    <row r="102" spans="1:51" ht="15.75" customHeight="1" x14ac:dyDescent="0.3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</row>
    <row r="103" spans="1:51" ht="15.75" customHeight="1" x14ac:dyDescent="0.3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</row>
    <row r="104" spans="1:51" ht="15.75" customHeight="1" x14ac:dyDescent="0.3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</row>
    <row r="105" spans="1:51" ht="15.75" customHeight="1" x14ac:dyDescent="0.3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</row>
    <row r="106" spans="1:51" ht="15.75" customHeight="1" x14ac:dyDescent="0.3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</row>
    <row r="107" spans="1:51" ht="15.75" customHeight="1" x14ac:dyDescent="0.3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</row>
    <row r="108" spans="1:51" ht="15.75" customHeight="1" x14ac:dyDescent="0.3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</row>
    <row r="109" spans="1:51" ht="15.75" customHeight="1" x14ac:dyDescent="0.3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</row>
    <row r="110" spans="1:51" ht="15.75" customHeight="1" x14ac:dyDescent="0.3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</row>
    <row r="111" spans="1:51" ht="15.75" customHeight="1" x14ac:dyDescent="0.3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</row>
    <row r="112" spans="1:51" ht="15.75" customHeight="1" x14ac:dyDescent="0.3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</row>
    <row r="113" spans="1:51" ht="15.75" customHeight="1" x14ac:dyDescent="0.3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</row>
    <row r="114" spans="1:51" ht="15.75" customHeight="1" x14ac:dyDescent="0.3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</row>
    <row r="115" spans="1:51" ht="15.75" customHeight="1" x14ac:dyDescent="0.3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</row>
    <row r="116" spans="1:51" ht="15.75" customHeight="1" x14ac:dyDescent="0.3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</row>
    <row r="117" spans="1:51" ht="15.75" customHeight="1" x14ac:dyDescent="0.3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</row>
    <row r="118" spans="1:51" ht="15.75" customHeight="1" x14ac:dyDescent="0.3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</row>
    <row r="119" spans="1:51" ht="15.75" customHeight="1" x14ac:dyDescent="0.3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</row>
    <row r="120" spans="1:51" ht="15.75" customHeight="1" x14ac:dyDescent="0.3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</row>
    <row r="121" spans="1:51" ht="15.75" customHeight="1" x14ac:dyDescent="0.3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</row>
    <row r="122" spans="1:51" ht="15.75" customHeight="1" x14ac:dyDescent="0.3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</row>
    <row r="123" spans="1:51" ht="15.75" customHeight="1" x14ac:dyDescent="0.3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</row>
    <row r="124" spans="1:51" ht="15.75" customHeight="1" x14ac:dyDescent="0.3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</row>
    <row r="125" spans="1:51" ht="15.75" customHeight="1" x14ac:dyDescent="0.3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</row>
    <row r="126" spans="1:51" ht="15.75" customHeight="1" x14ac:dyDescent="0.3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</row>
    <row r="127" spans="1:51" ht="15.75" customHeight="1" x14ac:dyDescent="0.3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</row>
    <row r="128" spans="1:51" ht="15.75" customHeight="1" x14ac:dyDescent="0.3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</row>
    <row r="129" spans="1:51" ht="15.75" customHeight="1" x14ac:dyDescent="0.3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</row>
    <row r="130" spans="1:51" ht="15.75" customHeight="1" x14ac:dyDescent="0.3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</row>
    <row r="131" spans="1:51" ht="15.75" customHeight="1" x14ac:dyDescent="0.3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</row>
    <row r="132" spans="1:51" ht="15.75" customHeight="1" x14ac:dyDescent="0.3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</row>
    <row r="133" spans="1:51" ht="15.75" customHeight="1" x14ac:dyDescent="0.3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</row>
    <row r="134" spans="1:51" ht="15.75" customHeight="1" x14ac:dyDescent="0.3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</row>
    <row r="135" spans="1:51" ht="15.75" customHeight="1" x14ac:dyDescent="0.3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</row>
    <row r="136" spans="1:51" ht="15.75" customHeight="1" x14ac:dyDescent="0.3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</row>
    <row r="137" spans="1:51" ht="15.75" customHeight="1" x14ac:dyDescent="0.3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</row>
    <row r="138" spans="1:51" ht="15.75" customHeight="1" x14ac:dyDescent="0.3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</row>
    <row r="139" spans="1:51" ht="15.75" customHeight="1" x14ac:dyDescent="0.3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</row>
    <row r="140" spans="1:51" ht="15.75" customHeight="1" x14ac:dyDescent="0.3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</row>
    <row r="141" spans="1:51" ht="15.75" customHeight="1" x14ac:dyDescent="0.3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</row>
    <row r="142" spans="1:51" ht="15.75" customHeight="1" x14ac:dyDescent="0.3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</row>
    <row r="143" spans="1:51" ht="15.75" customHeight="1" x14ac:dyDescent="0.3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</row>
    <row r="144" spans="1:51" ht="15.75" customHeight="1" x14ac:dyDescent="0.3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</row>
    <row r="145" spans="1:51" ht="15.75" customHeight="1" x14ac:dyDescent="0.3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</row>
    <row r="146" spans="1:51" ht="15.75" customHeight="1" x14ac:dyDescent="0.3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</row>
    <row r="147" spans="1:51" ht="15.75" customHeight="1" x14ac:dyDescent="0.3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</row>
    <row r="148" spans="1:51" ht="15.75" customHeight="1" x14ac:dyDescent="0.3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</row>
    <row r="149" spans="1:51" ht="15.75" customHeight="1" x14ac:dyDescent="0.3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</row>
    <row r="150" spans="1:51" ht="15.75" customHeight="1" x14ac:dyDescent="0.3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</row>
    <row r="151" spans="1:51" ht="15.75" customHeight="1" x14ac:dyDescent="0.3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</row>
    <row r="152" spans="1:51" ht="15.75" customHeight="1" x14ac:dyDescent="0.3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</row>
    <row r="153" spans="1:51" ht="15.75" customHeight="1" x14ac:dyDescent="0.3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</row>
    <row r="154" spans="1:51" ht="15.75" customHeight="1" x14ac:dyDescent="0.3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</row>
    <row r="155" spans="1:51" ht="15.75" customHeight="1" x14ac:dyDescent="0.3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</row>
    <row r="156" spans="1:51" ht="15.75" customHeight="1" x14ac:dyDescent="0.3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</row>
    <row r="157" spans="1:51" ht="15.75" customHeight="1" x14ac:dyDescent="0.3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</row>
    <row r="158" spans="1:51" ht="15.75" customHeight="1" x14ac:dyDescent="0.3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</row>
    <row r="159" spans="1:51" ht="15.75" customHeight="1" x14ac:dyDescent="0.3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</row>
    <row r="160" spans="1:51" ht="15.75" customHeight="1" x14ac:dyDescent="0.3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</row>
    <row r="161" spans="1:51" ht="15.75" customHeight="1" x14ac:dyDescent="0.3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</row>
    <row r="162" spans="1:51" ht="15.75" customHeight="1" x14ac:dyDescent="0.3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</row>
    <row r="163" spans="1:51" ht="15.75" customHeight="1" x14ac:dyDescent="0.3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</row>
    <row r="164" spans="1:51" ht="15.75" customHeight="1" x14ac:dyDescent="0.3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</row>
    <row r="165" spans="1:51" ht="15.75" customHeight="1" x14ac:dyDescent="0.3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</row>
    <row r="166" spans="1:51" ht="15.75" customHeight="1" x14ac:dyDescent="0.3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</row>
    <row r="167" spans="1:51" ht="15.75" customHeight="1" x14ac:dyDescent="0.3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</row>
    <row r="168" spans="1:51" ht="15.75" customHeight="1" x14ac:dyDescent="0.3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</row>
    <row r="169" spans="1:51" ht="15.75" customHeight="1" x14ac:dyDescent="0.3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</row>
    <row r="170" spans="1:51" ht="15.75" customHeight="1" x14ac:dyDescent="0.3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</row>
    <row r="171" spans="1:51" ht="15.75" customHeight="1" x14ac:dyDescent="0.3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</row>
    <row r="172" spans="1:51" ht="15.75" customHeight="1" x14ac:dyDescent="0.3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</row>
    <row r="173" spans="1:51" ht="15.75" customHeight="1" x14ac:dyDescent="0.3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</row>
    <row r="174" spans="1:51" ht="15.75" customHeight="1" x14ac:dyDescent="0.3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</row>
    <row r="175" spans="1:51" ht="15.75" customHeight="1" x14ac:dyDescent="0.3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</row>
    <row r="176" spans="1:51" ht="15.75" customHeight="1" x14ac:dyDescent="0.3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</row>
    <row r="177" spans="1:51" ht="15.75" customHeight="1" x14ac:dyDescent="0.3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</row>
    <row r="178" spans="1:51" ht="15.75" customHeight="1" x14ac:dyDescent="0.3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</row>
    <row r="179" spans="1:51" ht="15.75" customHeight="1" x14ac:dyDescent="0.3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</row>
    <row r="180" spans="1:51" ht="15.75" customHeight="1" x14ac:dyDescent="0.3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</row>
    <row r="181" spans="1:51" ht="15.75" customHeight="1" x14ac:dyDescent="0.3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</row>
    <row r="182" spans="1:51" ht="15.75" customHeight="1" x14ac:dyDescent="0.3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</row>
    <row r="183" spans="1:51" ht="15.75" customHeight="1" x14ac:dyDescent="0.3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</row>
    <row r="184" spans="1:51" ht="15.75" customHeight="1" x14ac:dyDescent="0.3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</row>
    <row r="185" spans="1:51" ht="15.75" customHeight="1" x14ac:dyDescent="0.3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</row>
    <row r="186" spans="1:51" ht="15.75" customHeight="1" x14ac:dyDescent="0.3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</row>
    <row r="187" spans="1:51" ht="15.75" customHeight="1" x14ac:dyDescent="0.3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</row>
    <row r="188" spans="1:51" ht="15.75" customHeight="1" x14ac:dyDescent="0.3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</row>
    <row r="189" spans="1:51" ht="15.75" customHeight="1" x14ac:dyDescent="0.3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</row>
    <row r="190" spans="1:51" ht="15.75" customHeight="1" x14ac:dyDescent="0.3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</row>
    <row r="191" spans="1:51" ht="15.75" customHeight="1" x14ac:dyDescent="0.3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</row>
    <row r="192" spans="1:51" ht="15.75" customHeight="1" x14ac:dyDescent="0.3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</row>
    <row r="193" spans="1:51" ht="15.75" customHeight="1" x14ac:dyDescent="0.3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</row>
    <row r="194" spans="1:51" ht="15.75" customHeight="1" x14ac:dyDescent="0.3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</row>
    <row r="195" spans="1:51" ht="15.75" customHeight="1" x14ac:dyDescent="0.3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</row>
    <row r="196" spans="1:51" ht="15.75" customHeight="1" x14ac:dyDescent="0.3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</row>
    <row r="197" spans="1:51" ht="15.75" customHeight="1" x14ac:dyDescent="0.3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</row>
    <row r="198" spans="1:51" ht="15.75" customHeight="1" x14ac:dyDescent="0.3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</row>
    <row r="199" spans="1:51" ht="15.75" customHeight="1" x14ac:dyDescent="0.3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</row>
    <row r="200" spans="1:51" ht="15.75" customHeight="1" x14ac:dyDescent="0.3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</row>
    <row r="201" spans="1:51" ht="15.75" customHeight="1" x14ac:dyDescent="0.3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</row>
    <row r="202" spans="1:51" ht="15.75" customHeight="1" x14ac:dyDescent="0.3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</row>
    <row r="203" spans="1:51" ht="15.75" customHeight="1" x14ac:dyDescent="0.3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</row>
    <row r="204" spans="1:51" ht="15.75" customHeight="1" x14ac:dyDescent="0.3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</row>
    <row r="205" spans="1:51" ht="15.75" customHeight="1" x14ac:dyDescent="0.3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</row>
    <row r="206" spans="1:51" ht="15.75" customHeight="1" x14ac:dyDescent="0.3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</row>
    <row r="207" spans="1:51" ht="15.75" customHeight="1" x14ac:dyDescent="0.3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</row>
    <row r="208" spans="1:51" ht="15.75" customHeight="1" x14ac:dyDescent="0.3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</row>
    <row r="209" spans="1:51" ht="15.75" customHeight="1" x14ac:dyDescent="0.3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</row>
    <row r="210" spans="1:51" ht="15.75" customHeight="1" x14ac:dyDescent="0.3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</row>
    <row r="211" spans="1:51" ht="15.75" customHeight="1" x14ac:dyDescent="0.3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</row>
    <row r="212" spans="1:51" ht="15.75" customHeight="1" x14ac:dyDescent="0.3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</row>
    <row r="213" spans="1:51" ht="15.75" customHeight="1" x14ac:dyDescent="0.3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</row>
    <row r="214" spans="1:51" ht="15.75" customHeight="1" x14ac:dyDescent="0.3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</row>
    <row r="215" spans="1:51" ht="15.75" customHeight="1" x14ac:dyDescent="0.3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</row>
    <row r="216" spans="1:51" ht="15.75" customHeight="1" x14ac:dyDescent="0.3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</row>
    <row r="217" spans="1:51" ht="15.75" customHeight="1" x14ac:dyDescent="0.3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</row>
    <row r="218" spans="1:51" ht="15.75" customHeight="1" x14ac:dyDescent="0.3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</row>
    <row r="219" spans="1:51" ht="15.75" customHeight="1" x14ac:dyDescent="0.3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</row>
    <row r="220" spans="1:51" ht="15.75" customHeight="1" x14ac:dyDescent="0.3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</row>
    <row r="221" spans="1:51" ht="15.75" customHeight="1" x14ac:dyDescent="0.3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</row>
    <row r="222" spans="1:51" ht="15.75" customHeight="1" x14ac:dyDescent="0.3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</row>
    <row r="223" spans="1:51" ht="15.75" customHeight="1" x14ac:dyDescent="0.3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</row>
    <row r="224" spans="1:51" ht="15.75" customHeight="1" x14ac:dyDescent="0.3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</row>
    <row r="225" spans="1:51" ht="15.75" customHeight="1" x14ac:dyDescent="0.3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</row>
    <row r="226" spans="1:51" ht="15.75" customHeight="1" x14ac:dyDescent="0.3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</row>
    <row r="227" spans="1:51" ht="15.75" customHeight="1" x14ac:dyDescent="0.3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</row>
    <row r="228" spans="1:51" ht="15.75" customHeight="1" x14ac:dyDescent="0.3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</row>
    <row r="229" spans="1:51" ht="15.75" customHeight="1" x14ac:dyDescent="0.3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</row>
    <row r="230" spans="1:51" ht="15.75" customHeight="1" x14ac:dyDescent="0.3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</row>
    <row r="231" spans="1:51" ht="15.75" customHeight="1" x14ac:dyDescent="0.3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</row>
    <row r="232" spans="1:51" ht="15.75" customHeight="1" x14ac:dyDescent="0.3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</row>
    <row r="233" spans="1:51" ht="15.75" customHeight="1" x14ac:dyDescent="0.3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</row>
    <row r="234" spans="1:51" ht="15.75" customHeight="1" x14ac:dyDescent="0.3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</row>
    <row r="235" spans="1:51" ht="15.75" customHeight="1" x14ac:dyDescent="0.3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</row>
    <row r="236" spans="1:51" ht="15.75" customHeight="1" x14ac:dyDescent="0.3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</row>
    <row r="237" spans="1:51" ht="15.75" customHeight="1" x14ac:dyDescent="0.3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</row>
    <row r="238" spans="1:51" ht="15.75" customHeight="1" x14ac:dyDescent="0.3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</row>
    <row r="239" spans="1:51" ht="15.75" customHeight="1" x14ac:dyDescent="0.3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</row>
    <row r="240" spans="1:51" ht="15.75" customHeight="1" x14ac:dyDescent="0.3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</row>
    <row r="241" spans="1:51" ht="15.75" customHeight="1" x14ac:dyDescent="0.3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</row>
    <row r="242" spans="1:51" ht="15.75" customHeight="1" x14ac:dyDescent="0.3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</row>
    <row r="243" spans="1:51" ht="15.75" customHeight="1" x14ac:dyDescent="0.3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</row>
    <row r="244" spans="1:51" ht="15.75" customHeight="1" x14ac:dyDescent="0.3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</row>
    <row r="245" spans="1:51" ht="15.75" customHeight="1" x14ac:dyDescent="0.3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</row>
    <row r="246" spans="1:51" ht="15.75" customHeight="1" x14ac:dyDescent="0.3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</row>
    <row r="247" spans="1:51" ht="15.75" customHeight="1" x14ac:dyDescent="0.3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</row>
    <row r="248" spans="1:51" ht="15.75" customHeight="1" x14ac:dyDescent="0.3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</row>
    <row r="249" spans="1:51" ht="15.75" customHeight="1" x14ac:dyDescent="0.3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</row>
    <row r="250" spans="1:51" ht="15.75" customHeight="1" x14ac:dyDescent="0.3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</row>
    <row r="251" spans="1:51" ht="15.75" customHeight="1" x14ac:dyDescent="0.3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</row>
    <row r="252" spans="1:51" ht="15.75" customHeight="1" x14ac:dyDescent="0.3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</row>
    <row r="253" spans="1:51" ht="15.75" customHeight="1" x14ac:dyDescent="0.3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</row>
    <row r="254" spans="1:51" ht="15.75" customHeight="1" x14ac:dyDescent="0.3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</row>
    <row r="255" spans="1:51" ht="15.75" customHeight="1" x14ac:dyDescent="0.3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</row>
    <row r="256" spans="1:51" ht="15.75" customHeight="1" x14ac:dyDescent="0.3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</row>
    <row r="257" spans="1:51" ht="15.75" customHeight="1" x14ac:dyDescent="0.3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</row>
    <row r="258" spans="1:51" ht="15.75" customHeight="1" x14ac:dyDescent="0.3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</row>
    <row r="259" spans="1:51" ht="15.75" customHeight="1" x14ac:dyDescent="0.3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</row>
    <row r="260" spans="1:51" ht="15.75" customHeight="1" x14ac:dyDescent="0.3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</row>
    <row r="261" spans="1:51" ht="15.75" customHeight="1" x14ac:dyDescent="0.3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</row>
    <row r="262" spans="1:51" ht="15.75" customHeight="1" x14ac:dyDescent="0.3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</row>
    <row r="263" spans="1:51" ht="15.75" customHeight="1" x14ac:dyDescent="0.3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</row>
    <row r="264" spans="1:51" ht="15.75" customHeight="1" x14ac:dyDescent="0.3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</row>
    <row r="265" spans="1:51" ht="15.75" customHeight="1" x14ac:dyDescent="0.3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</row>
    <row r="266" spans="1:51" ht="15.75" customHeight="1" x14ac:dyDescent="0.3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</row>
    <row r="267" spans="1:51" ht="15.75" customHeight="1" x14ac:dyDescent="0.3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</row>
    <row r="268" spans="1:51" ht="15.75" customHeight="1" x14ac:dyDescent="0.3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</row>
    <row r="269" spans="1:51" ht="15.75" customHeight="1" x14ac:dyDescent="0.3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</row>
    <row r="270" spans="1:51" ht="15.75" customHeight="1" x14ac:dyDescent="0.3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</row>
    <row r="271" spans="1:51" ht="15.75" customHeight="1" x14ac:dyDescent="0.3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</row>
    <row r="272" spans="1:51" ht="15.75" customHeight="1" x14ac:dyDescent="0.3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</row>
    <row r="273" spans="1:51" ht="15.75" customHeight="1" x14ac:dyDescent="0.3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</row>
    <row r="274" spans="1:51" ht="15.75" customHeight="1" x14ac:dyDescent="0.3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</row>
    <row r="275" spans="1:51" ht="15.75" customHeight="1" x14ac:dyDescent="0.3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</row>
    <row r="276" spans="1:51" ht="15.75" customHeight="1" x14ac:dyDescent="0.3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</row>
    <row r="277" spans="1:51" ht="15.75" customHeight="1" x14ac:dyDescent="0.3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</row>
    <row r="278" spans="1:51" ht="15.75" customHeight="1" x14ac:dyDescent="0.3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</row>
    <row r="279" spans="1:51" ht="15.75" customHeight="1" x14ac:dyDescent="0.3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</row>
    <row r="280" spans="1:51" ht="15.75" customHeight="1" x14ac:dyDescent="0.3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</row>
    <row r="281" spans="1:51" ht="15.75" customHeight="1" x14ac:dyDescent="0.3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</row>
    <row r="282" spans="1:51" ht="15.75" customHeight="1" x14ac:dyDescent="0.3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</row>
    <row r="283" spans="1:51" ht="15.75" customHeight="1" x14ac:dyDescent="0.3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</row>
    <row r="284" spans="1:51" ht="15.75" customHeight="1" x14ac:dyDescent="0.3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</row>
    <row r="285" spans="1:51" ht="15.75" customHeight="1" x14ac:dyDescent="0.3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</row>
    <row r="286" spans="1:51" ht="15.75" customHeight="1" x14ac:dyDescent="0.3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</row>
    <row r="287" spans="1:51" ht="15.75" customHeight="1" x14ac:dyDescent="0.3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</row>
    <row r="288" spans="1:51" ht="15.75" customHeight="1" x14ac:dyDescent="0.3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</row>
    <row r="289" spans="1:51" ht="15.75" customHeight="1" x14ac:dyDescent="0.3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</row>
    <row r="290" spans="1:51" ht="15.75" customHeight="1" x14ac:dyDescent="0.3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</row>
    <row r="291" spans="1:51" ht="15.75" customHeight="1" x14ac:dyDescent="0.3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</row>
    <row r="292" spans="1:51" ht="15.75" customHeight="1" x14ac:dyDescent="0.3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</row>
    <row r="293" spans="1:51" ht="15.75" customHeight="1" x14ac:dyDescent="0.3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</row>
    <row r="294" spans="1:51" ht="15.75" customHeight="1" x14ac:dyDescent="0.3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</row>
    <row r="295" spans="1:51" ht="15.75" customHeight="1" x14ac:dyDescent="0.3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</row>
    <row r="296" spans="1:51" ht="15.75" customHeight="1" x14ac:dyDescent="0.3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</row>
    <row r="297" spans="1:51" ht="15.75" customHeight="1" x14ac:dyDescent="0.3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</row>
    <row r="298" spans="1:51" ht="15.75" customHeight="1" x14ac:dyDescent="0.3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</row>
    <row r="299" spans="1:51" ht="15.75" customHeight="1" x14ac:dyDescent="0.3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</row>
    <row r="300" spans="1:51" ht="15.75" customHeight="1" x14ac:dyDescent="0.3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</row>
    <row r="301" spans="1:51" ht="15.75" customHeight="1" x14ac:dyDescent="0.3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</row>
    <row r="302" spans="1:51" ht="15.75" customHeight="1" x14ac:dyDescent="0.3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</row>
    <row r="303" spans="1:51" ht="15.75" customHeight="1" x14ac:dyDescent="0.3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</row>
    <row r="304" spans="1:51" ht="15.75" customHeight="1" x14ac:dyDescent="0.3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</row>
    <row r="305" spans="1:51" ht="15.75" customHeight="1" x14ac:dyDescent="0.3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</row>
    <row r="306" spans="1:51" ht="15.75" customHeight="1" x14ac:dyDescent="0.3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</row>
    <row r="307" spans="1:51" ht="15.75" customHeight="1" x14ac:dyDescent="0.3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</row>
    <row r="308" spans="1:51" ht="15.75" customHeight="1" x14ac:dyDescent="0.3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</row>
    <row r="309" spans="1:51" ht="15.75" customHeight="1" x14ac:dyDescent="0.3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</row>
    <row r="310" spans="1:51" ht="15.75" customHeight="1" x14ac:dyDescent="0.3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</row>
    <row r="311" spans="1:51" ht="15.75" customHeight="1" x14ac:dyDescent="0.3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</row>
    <row r="312" spans="1:51" ht="15.75" customHeight="1" x14ac:dyDescent="0.3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</row>
    <row r="313" spans="1:51" ht="15.75" customHeight="1" x14ac:dyDescent="0.3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</row>
    <row r="314" spans="1:51" ht="15.75" customHeight="1" x14ac:dyDescent="0.3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</row>
    <row r="315" spans="1:51" ht="15.75" customHeight="1" x14ac:dyDescent="0.3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</row>
    <row r="316" spans="1:51" ht="15.75" customHeight="1" x14ac:dyDescent="0.3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</row>
    <row r="317" spans="1:51" ht="15.75" customHeight="1" x14ac:dyDescent="0.3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</row>
    <row r="318" spans="1:51" ht="15.75" customHeight="1" x14ac:dyDescent="0.3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</row>
    <row r="319" spans="1:51" ht="15.75" customHeight="1" x14ac:dyDescent="0.3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</row>
    <row r="320" spans="1:51" ht="15.75" customHeight="1" x14ac:dyDescent="0.3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</row>
    <row r="321" spans="1:51" ht="15.75" customHeight="1" x14ac:dyDescent="0.3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</row>
    <row r="322" spans="1:51" ht="15.75" customHeight="1" x14ac:dyDescent="0.3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</row>
    <row r="323" spans="1:51" ht="15.75" customHeight="1" x14ac:dyDescent="0.3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</row>
    <row r="324" spans="1:51" ht="15.75" customHeight="1" x14ac:dyDescent="0.3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</row>
    <row r="325" spans="1:51" ht="15.75" customHeight="1" x14ac:dyDescent="0.3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</row>
    <row r="326" spans="1:51" ht="15.75" customHeight="1" x14ac:dyDescent="0.3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</row>
    <row r="327" spans="1:51" ht="15.75" customHeight="1" x14ac:dyDescent="0.3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</row>
    <row r="328" spans="1:51" ht="15.75" customHeight="1" x14ac:dyDescent="0.3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</row>
    <row r="329" spans="1:51" ht="15.75" customHeight="1" x14ac:dyDescent="0.3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</row>
    <row r="330" spans="1:51" ht="15.75" customHeight="1" x14ac:dyDescent="0.3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</row>
    <row r="331" spans="1:51" ht="15.75" customHeight="1" x14ac:dyDescent="0.3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</row>
    <row r="332" spans="1:51" ht="15.75" customHeight="1" x14ac:dyDescent="0.3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</row>
    <row r="333" spans="1:51" ht="15.75" customHeight="1" x14ac:dyDescent="0.3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</row>
    <row r="334" spans="1:51" ht="15.75" customHeight="1" x14ac:dyDescent="0.3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</row>
    <row r="335" spans="1:51" ht="15.75" customHeight="1" x14ac:dyDescent="0.3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</row>
    <row r="336" spans="1:51" ht="15.75" customHeight="1" x14ac:dyDescent="0.3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</row>
    <row r="337" spans="1:51" ht="15.75" customHeight="1" x14ac:dyDescent="0.3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</row>
    <row r="338" spans="1:51" ht="15.75" customHeight="1" x14ac:dyDescent="0.3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</row>
    <row r="339" spans="1:51" ht="15.75" customHeight="1" x14ac:dyDescent="0.3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</row>
    <row r="340" spans="1:51" ht="15.75" customHeight="1" x14ac:dyDescent="0.3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</row>
    <row r="341" spans="1:51" ht="15.75" customHeight="1" x14ac:dyDescent="0.3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</row>
    <row r="342" spans="1:51" ht="15.75" customHeight="1" x14ac:dyDescent="0.3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</row>
    <row r="343" spans="1:51" ht="15.75" customHeight="1" x14ac:dyDescent="0.3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</row>
    <row r="344" spans="1:51" ht="15.75" customHeight="1" x14ac:dyDescent="0.3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</row>
    <row r="345" spans="1:51" ht="15.75" customHeight="1" x14ac:dyDescent="0.3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</row>
    <row r="346" spans="1:51" ht="15.75" customHeight="1" x14ac:dyDescent="0.3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</row>
    <row r="347" spans="1:51" ht="15.75" customHeight="1" x14ac:dyDescent="0.3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</row>
    <row r="348" spans="1:51" ht="15.75" customHeight="1" x14ac:dyDescent="0.3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</row>
    <row r="349" spans="1:51" ht="15.75" customHeight="1" x14ac:dyDescent="0.3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</row>
    <row r="350" spans="1:51" ht="15.75" customHeight="1" x14ac:dyDescent="0.3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</row>
    <row r="351" spans="1:51" ht="15.75" customHeight="1" x14ac:dyDescent="0.3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</row>
    <row r="352" spans="1:51" ht="15.75" customHeight="1" x14ac:dyDescent="0.3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</row>
    <row r="353" spans="1:51" ht="15.75" customHeight="1" x14ac:dyDescent="0.3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</row>
    <row r="354" spans="1:51" ht="15.75" customHeight="1" x14ac:dyDescent="0.3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</row>
    <row r="355" spans="1:51" ht="15.75" customHeight="1" x14ac:dyDescent="0.3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</row>
    <row r="356" spans="1:51" ht="15.75" customHeight="1" x14ac:dyDescent="0.3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</row>
    <row r="357" spans="1:51" ht="15.75" customHeight="1" x14ac:dyDescent="0.3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</row>
    <row r="358" spans="1:51" ht="15.75" customHeight="1" x14ac:dyDescent="0.3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</row>
    <row r="359" spans="1:51" ht="15.75" customHeight="1" x14ac:dyDescent="0.3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</row>
    <row r="360" spans="1:51" ht="15.75" customHeight="1" x14ac:dyDescent="0.3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</row>
    <row r="361" spans="1:51" ht="15.75" customHeight="1" x14ac:dyDescent="0.3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</row>
    <row r="362" spans="1:51" ht="15.75" customHeight="1" x14ac:dyDescent="0.3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</row>
    <row r="363" spans="1:51" ht="15.75" customHeight="1" x14ac:dyDescent="0.3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</row>
    <row r="364" spans="1:51" ht="15.75" customHeight="1" x14ac:dyDescent="0.3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</row>
    <row r="365" spans="1:51" ht="15.75" customHeight="1" x14ac:dyDescent="0.3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</row>
    <row r="366" spans="1:51" ht="15.75" customHeight="1" x14ac:dyDescent="0.3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</row>
    <row r="367" spans="1:51" ht="15.75" customHeight="1" x14ac:dyDescent="0.3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</row>
    <row r="368" spans="1:51" ht="15.75" customHeight="1" x14ac:dyDescent="0.3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</row>
    <row r="369" spans="1:51" ht="15.75" customHeight="1" x14ac:dyDescent="0.3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</row>
    <row r="370" spans="1:51" ht="15.75" customHeight="1" x14ac:dyDescent="0.3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</row>
    <row r="371" spans="1:51" ht="15.75" customHeight="1" x14ac:dyDescent="0.3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</row>
    <row r="372" spans="1:51" ht="15.75" customHeight="1" x14ac:dyDescent="0.3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</row>
    <row r="373" spans="1:51" ht="15.75" customHeight="1" x14ac:dyDescent="0.3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</row>
    <row r="374" spans="1:51" ht="15.75" customHeight="1" x14ac:dyDescent="0.3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</row>
    <row r="375" spans="1:51" ht="15.75" customHeight="1" x14ac:dyDescent="0.3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</row>
    <row r="376" spans="1:51" ht="15.75" customHeight="1" x14ac:dyDescent="0.3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</row>
    <row r="377" spans="1:51" ht="15.75" customHeight="1" x14ac:dyDescent="0.3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</row>
    <row r="378" spans="1:51" ht="15.75" customHeight="1" x14ac:dyDescent="0.3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</row>
    <row r="379" spans="1:51" ht="15.75" customHeight="1" x14ac:dyDescent="0.3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</row>
    <row r="380" spans="1:51" ht="15.75" customHeight="1" x14ac:dyDescent="0.3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</row>
    <row r="381" spans="1:51" ht="15.75" customHeight="1" x14ac:dyDescent="0.3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</row>
    <row r="382" spans="1:51" ht="15.75" customHeight="1" x14ac:dyDescent="0.3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</row>
    <row r="383" spans="1:51" ht="15.75" customHeight="1" x14ac:dyDescent="0.3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</row>
    <row r="384" spans="1:51" ht="15.75" customHeight="1" x14ac:dyDescent="0.3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</row>
    <row r="385" spans="1:51" ht="15.75" customHeight="1" x14ac:dyDescent="0.3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</row>
    <row r="386" spans="1:51" ht="15.75" customHeight="1" x14ac:dyDescent="0.3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</row>
    <row r="387" spans="1:51" ht="15.75" customHeight="1" x14ac:dyDescent="0.3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</row>
    <row r="388" spans="1:51" ht="15.75" customHeight="1" x14ac:dyDescent="0.3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</row>
    <row r="389" spans="1:51" ht="15.75" customHeight="1" x14ac:dyDescent="0.3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</row>
    <row r="390" spans="1:51" ht="15.75" customHeight="1" x14ac:dyDescent="0.3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</row>
    <row r="391" spans="1:51" ht="15.75" customHeight="1" x14ac:dyDescent="0.3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</row>
    <row r="392" spans="1:51" ht="15.75" customHeight="1" x14ac:dyDescent="0.3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</row>
    <row r="393" spans="1:51" ht="15.75" customHeight="1" x14ac:dyDescent="0.3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</row>
    <row r="394" spans="1:51" ht="15.75" customHeight="1" x14ac:dyDescent="0.3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</row>
    <row r="395" spans="1:51" ht="15.75" customHeight="1" x14ac:dyDescent="0.3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</row>
    <row r="396" spans="1:51" ht="15.75" customHeight="1" x14ac:dyDescent="0.3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</row>
    <row r="397" spans="1:51" ht="15.75" customHeight="1" x14ac:dyDescent="0.3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</row>
    <row r="398" spans="1:51" ht="15.75" customHeight="1" x14ac:dyDescent="0.3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</row>
    <row r="399" spans="1:51" ht="15.75" customHeight="1" x14ac:dyDescent="0.3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</row>
    <row r="400" spans="1:51" ht="15.75" customHeight="1" x14ac:dyDescent="0.3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</row>
    <row r="401" spans="1:51" ht="15.75" customHeight="1" x14ac:dyDescent="0.3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</row>
    <row r="402" spans="1:51" ht="15.75" customHeight="1" x14ac:dyDescent="0.3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</row>
    <row r="403" spans="1:51" ht="15.75" customHeight="1" x14ac:dyDescent="0.3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</row>
    <row r="404" spans="1:51" ht="15.75" customHeight="1" x14ac:dyDescent="0.3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</row>
    <row r="405" spans="1:51" ht="15.75" customHeight="1" x14ac:dyDescent="0.3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</row>
    <row r="406" spans="1:51" ht="15.75" customHeight="1" x14ac:dyDescent="0.3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</row>
    <row r="407" spans="1:51" ht="15.75" customHeight="1" x14ac:dyDescent="0.3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</row>
    <row r="408" spans="1:51" ht="15.75" customHeight="1" x14ac:dyDescent="0.3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</row>
    <row r="409" spans="1:51" ht="15.75" customHeight="1" x14ac:dyDescent="0.3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</row>
    <row r="410" spans="1:51" ht="15.75" customHeight="1" x14ac:dyDescent="0.3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</row>
    <row r="411" spans="1:51" ht="15.75" customHeight="1" x14ac:dyDescent="0.3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</row>
    <row r="412" spans="1:51" ht="15.75" customHeight="1" x14ac:dyDescent="0.3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</row>
    <row r="413" spans="1:51" ht="15.75" customHeight="1" x14ac:dyDescent="0.3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</row>
    <row r="414" spans="1:51" ht="15.75" customHeight="1" x14ac:dyDescent="0.3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</row>
    <row r="415" spans="1:51" ht="15.75" customHeight="1" x14ac:dyDescent="0.3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</row>
    <row r="416" spans="1:51" ht="15.75" customHeight="1" x14ac:dyDescent="0.3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</row>
    <row r="417" spans="1:51" ht="15.75" customHeight="1" x14ac:dyDescent="0.3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</row>
    <row r="418" spans="1:51" ht="15.75" customHeight="1" x14ac:dyDescent="0.3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</row>
    <row r="419" spans="1:51" ht="15.75" customHeight="1" x14ac:dyDescent="0.3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</row>
    <row r="420" spans="1:51" ht="15.75" customHeight="1" x14ac:dyDescent="0.3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</row>
    <row r="421" spans="1:51" ht="15.75" customHeight="1" x14ac:dyDescent="0.3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</row>
    <row r="422" spans="1:51" ht="15.75" customHeight="1" x14ac:dyDescent="0.3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</row>
    <row r="423" spans="1:51" ht="15.75" customHeight="1" x14ac:dyDescent="0.3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</row>
    <row r="424" spans="1:51" ht="15.75" customHeight="1" x14ac:dyDescent="0.3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</row>
    <row r="425" spans="1:51" ht="15.75" customHeight="1" x14ac:dyDescent="0.3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</row>
    <row r="426" spans="1:51" ht="15.75" customHeight="1" x14ac:dyDescent="0.3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</row>
    <row r="427" spans="1:51" ht="15.75" customHeight="1" x14ac:dyDescent="0.3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</row>
    <row r="428" spans="1:51" ht="15.75" customHeight="1" x14ac:dyDescent="0.3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</row>
    <row r="429" spans="1:51" ht="15.75" customHeight="1" x14ac:dyDescent="0.3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</row>
    <row r="430" spans="1:51" ht="15.75" customHeight="1" x14ac:dyDescent="0.3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</row>
    <row r="431" spans="1:51" ht="15.75" customHeight="1" x14ac:dyDescent="0.3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</row>
    <row r="432" spans="1:51" ht="15.75" customHeight="1" x14ac:dyDescent="0.3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</row>
    <row r="433" spans="1:51" ht="15.75" customHeight="1" x14ac:dyDescent="0.3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</row>
    <row r="434" spans="1:51" ht="15.75" customHeight="1" x14ac:dyDescent="0.3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</row>
    <row r="435" spans="1:51" ht="15.75" customHeight="1" x14ac:dyDescent="0.3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</row>
    <row r="436" spans="1:51" ht="15.75" customHeight="1" x14ac:dyDescent="0.3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</row>
    <row r="437" spans="1:51" ht="15.75" customHeight="1" x14ac:dyDescent="0.3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</row>
    <row r="438" spans="1:51" ht="15.75" customHeight="1" x14ac:dyDescent="0.3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</row>
    <row r="439" spans="1:51" ht="15.75" customHeight="1" x14ac:dyDescent="0.3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</row>
    <row r="440" spans="1:51" ht="15.75" customHeight="1" x14ac:dyDescent="0.3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</row>
    <row r="441" spans="1:51" ht="15.75" customHeight="1" x14ac:dyDescent="0.3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</row>
    <row r="442" spans="1:51" ht="15.75" customHeight="1" x14ac:dyDescent="0.3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</row>
    <row r="443" spans="1:51" ht="15.75" customHeight="1" x14ac:dyDescent="0.3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</row>
    <row r="444" spans="1:51" ht="15.75" customHeight="1" x14ac:dyDescent="0.3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</row>
    <row r="445" spans="1:51" ht="15.75" customHeight="1" x14ac:dyDescent="0.3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</row>
    <row r="446" spans="1:51" ht="15.75" customHeight="1" x14ac:dyDescent="0.3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</row>
    <row r="447" spans="1:51" ht="15.75" customHeight="1" x14ac:dyDescent="0.3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</row>
    <row r="448" spans="1:51" ht="15.75" customHeight="1" x14ac:dyDescent="0.3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</row>
    <row r="449" spans="1:51" ht="15.75" customHeight="1" x14ac:dyDescent="0.3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</row>
    <row r="450" spans="1:51" ht="15.75" customHeight="1" x14ac:dyDescent="0.3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</row>
    <row r="451" spans="1:51" ht="15.75" customHeight="1" x14ac:dyDescent="0.3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</row>
    <row r="452" spans="1:51" ht="15.75" customHeight="1" x14ac:dyDescent="0.3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</row>
    <row r="453" spans="1:51" ht="15.75" customHeight="1" x14ac:dyDescent="0.3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</row>
    <row r="454" spans="1:51" ht="15.75" customHeight="1" x14ac:dyDescent="0.3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</row>
    <row r="455" spans="1:51" ht="15.75" customHeight="1" x14ac:dyDescent="0.3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</row>
    <row r="456" spans="1:51" ht="15.75" customHeight="1" x14ac:dyDescent="0.3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</row>
    <row r="457" spans="1:51" ht="15.75" customHeight="1" x14ac:dyDescent="0.3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</row>
    <row r="458" spans="1:51" ht="15.75" customHeight="1" x14ac:dyDescent="0.3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</row>
    <row r="459" spans="1:51" ht="15.75" customHeight="1" x14ac:dyDescent="0.3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</row>
    <row r="460" spans="1:51" ht="15.75" customHeight="1" x14ac:dyDescent="0.3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</row>
    <row r="461" spans="1:51" ht="15.75" customHeight="1" x14ac:dyDescent="0.3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</row>
    <row r="462" spans="1:51" ht="15.75" customHeight="1" x14ac:dyDescent="0.3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</row>
    <row r="463" spans="1:51" ht="15.75" customHeight="1" x14ac:dyDescent="0.3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</row>
    <row r="464" spans="1:51" ht="15.75" customHeight="1" x14ac:dyDescent="0.3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</row>
    <row r="465" spans="1:51" ht="15.75" customHeight="1" x14ac:dyDescent="0.3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</row>
    <row r="466" spans="1:51" ht="15.75" customHeight="1" x14ac:dyDescent="0.3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</row>
    <row r="467" spans="1:51" ht="15.75" customHeight="1" x14ac:dyDescent="0.3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</row>
    <row r="468" spans="1:51" ht="15.75" customHeight="1" x14ac:dyDescent="0.3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</row>
    <row r="469" spans="1:51" ht="15.75" customHeight="1" x14ac:dyDescent="0.3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</row>
    <row r="470" spans="1:51" ht="15.75" customHeight="1" x14ac:dyDescent="0.3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</row>
    <row r="471" spans="1:51" ht="15.75" customHeight="1" x14ac:dyDescent="0.3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</row>
    <row r="472" spans="1:51" ht="15.75" customHeight="1" x14ac:dyDescent="0.3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</row>
    <row r="473" spans="1:51" ht="15.75" customHeight="1" x14ac:dyDescent="0.3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</row>
    <row r="474" spans="1:51" ht="15.75" customHeight="1" x14ac:dyDescent="0.3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</row>
    <row r="475" spans="1:51" ht="15.75" customHeight="1" x14ac:dyDescent="0.3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</row>
    <row r="476" spans="1:51" ht="15.75" customHeight="1" x14ac:dyDescent="0.3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</row>
    <row r="477" spans="1:51" ht="15.75" customHeight="1" x14ac:dyDescent="0.3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</row>
    <row r="478" spans="1:51" ht="15.75" customHeight="1" x14ac:dyDescent="0.3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</row>
    <row r="479" spans="1:51" ht="15.75" customHeight="1" x14ac:dyDescent="0.3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</row>
    <row r="480" spans="1:51" ht="15.75" customHeight="1" x14ac:dyDescent="0.3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</row>
    <row r="481" spans="1:51" ht="15.75" customHeight="1" x14ac:dyDescent="0.3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</row>
    <row r="482" spans="1:51" ht="15.75" customHeight="1" x14ac:dyDescent="0.3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</row>
    <row r="483" spans="1:51" ht="15.75" customHeight="1" x14ac:dyDescent="0.3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</row>
    <row r="484" spans="1:51" ht="15.75" customHeight="1" x14ac:dyDescent="0.3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</row>
    <row r="485" spans="1:51" ht="15.75" customHeight="1" x14ac:dyDescent="0.3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</row>
    <row r="486" spans="1:51" ht="15.75" customHeight="1" x14ac:dyDescent="0.3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</row>
    <row r="487" spans="1:51" ht="15.75" customHeight="1" x14ac:dyDescent="0.3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</row>
    <row r="488" spans="1:51" ht="15.75" customHeight="1" x14ac:dyDescent="0.3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</row>
    <row r="489" spans="1:51" ht="15.75" customHeight="1" x14ac:dyDescent="0.3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</row>
    <row r="490" spans="1:51" ht="15.75" customHeight="1" x14ac:dyDescent="0.3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</row>
    <row r="491" spans="1:51" ht="15.75" customHeight="1" x14ac:dyDescent="0.3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</row>
    <row r="492" spans="1:51" ht="15.75" customHeight="1" x14ac:dyDescent="0.3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</row>
    <row r="493" spans="1:51" ht="15.75" customHeight="1" x14ac:dyDescent="0.3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</row>
    <row r="494" spans="1:51" ht="15.75" customHeight="1" x14ac:dyDescent="0.3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</row>
    <row r="495" spans="1:51" ht="15.75" customHeight="1" x14ac:dyDescent="0.3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</row>
    <row r="496" spans="1:51" ht="15.75" customHeight="1" x14ac:dyDescent="0.3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</row>
    <row r="497" spans="1:51" ht="15.75" customHeight="1" x14ac:dyDescent="0.3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</row>
    <row r="498" spans="1:51" ht="15.75" customHeight="1" x14ac:dyDescent="0.3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</row>
    <row r="499" spans="1:51" ht="15.75" customHeight="1" x14ac:dyDescent="0.3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</row>
    <row r="500" spans="1:51" ht="15.75" customHeight="1" x14ac:dyDescent="0.3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</row>
    <row r="501" spans="1:51" ht="15.75" customHeight="1" x14ac:dyDescent="0.3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</row>
    <row r="502" spans="1:51" ht="15.75" customHeight="1" x14ac:dyDescent="0.3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</row>
    <row r="503" spans="1:51" ht="15.75" customHeight="1" x14ac:dyDescent="0.3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</row>
    <row r="504" spans="1:51" ht="15.75" customHeight="1" x14ac:dyDescent="0.3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</row>
    <row r="505" spans="1:51" ht="15.75" customHeight="1" x14ac:dyDescent="0.3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</row>
    <row r="506" spans="1:51" ht="15.75" customHeight="1" x14ac:dyDescent="0.3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</row>
    <row r="507" spans="1:51" ht="15.75" customHeight="1" x14ac:dyDescent="0.3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</row>
    <row r="508" spans="1:51" ht="15.75" customHeight="1" x14ac:dyDescent="0.3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</row>
    <row r="509" spans="1:51" ht="15.75" customHeight="1" x14ac:dyDescent="0.3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</row>
    <row r="510" spans="1:51" ht="15.75" customHeight="1" x14ac:dyDescent="0.3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</row>
    <row r="511" spans="1:51" ht="15.75" customHeight="1" x14ac:dyDescent="0.3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</row>
    <row r="512" spans="1:51" ht="15.75" customHeight="1" x14ac:dyDescent="0.3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</row>
    <row r="513" spans="1:51" ht="15.75" customHeight="1" x14ac:dyDescent="0.3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</row>
    <row r="514" spans="1:51" ht="15.75" customHeight="1" x14ac:dyDescent="0.3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</row>
    <row r="515" spans="1:51" ht="15.75" customHeight="1" x14ac:dyDescent="0.3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</row>
    <row r="516" spans="1:51" ht="15.75" customHeight="1" x14ac:dyDescent="0.3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</row>
    <row r="517" spans="1:51" ht="15.75" customHeight="1" x14ac:dyDescent="0.3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</row>
    <row r="518" spans="1:51" ht="15.75" customHeight="1" x14ac:dyDescent="0.3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</row>
    <row r="519" spans="1:51" ht="15.75" customHeight="1" x14ac:dyDescent="0.3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</row>
    <row r="520" spans="1:51" ht="15.75" customHeight="1" x14ac:dyDescent="0.3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</row>
    <row r="521" spans="1:51" ht="15.75" customHeight="1" x14ac:dyDescent="0.3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</row>
    <row r="522" spans="1:51" ht="15.75" customHeight="1" x14ac:dyDescent="0.3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</row>
    <row r="523" spans="1:51" ht="15.75" customHeight="1" x14ac:dyDescent="0.3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</row>
    <row r="524" spans="1:51" ht="15.75" customHeight="1" x14ac:dyDescent="0.3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</row>
    <row r="525" spans="1:51" ht="15.75" customHeight="1" x14ac:dyDescent="0.3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</row>
    <row r="526" spans="1:51" ht="15.75" customHeight="1" x14ac:dyDescent="0.3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</row>
    <row r="527" spans="1:51" ht="15.75" customHeight="1" x14ac:dyDescent="0.3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</row>
    <row r="528" spans="1:51" ht="15.75" customHeight="1" x14ac:dyDescent="0.3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</row>
    <row r="529" spans="1:51" ht="15.75" customHeight="1" x14ac:dyDescent="0.3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</row>
    <row r="530" spans="1:51" ht="15.75" customHeight="1" x14ac:dyDescent="0.3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</row>
    <row r="531" spans="1:51" ht="15.75" customHeight="1" x14ac:dyDescent="0.3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</row>
    <row r="532" spans="1:51" ht="15.75" customHeight="1" x14ac:dyDescent="0.3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</row>
    <row r="533" spans="1:51" ht="15.75" customHeight="1" x14ac:dyDescent="0.3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</row>
    <row r="534" spans="1:51" ht="15.75" customHeight="1" x14ac:dyDescent="0.3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</row>
    <row r="535" spans="1:51" ht="15.75" customHeight="1" x14ac:dyDescent="0.3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</row>
    <row r="536" spans="1:51" ht="15.75" customHeight="1" x14ac:dyDescent="0.3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</row>
    <row r="537" spans="1:51" ht="15.75" customHeight="1" x14ac:dyDescent="0.3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</row>
    <row r="538" spans="1:51" ht="15.75" customHeight="1" x14ac:dyDescent="0.3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</row>
    <row r="539" spans="1:51" ht="15.75" customHeight="1" x14ac:dyDescent="0.3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</row>
    <row r="540" spans="1:51" ht="15.75" customHeight="1" x14ac:dyDescent="0.3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</row>
    <row r="541" spans="1:51" ht="15.75" customHeight="1" x14ac:dyDescent="0.3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</row>
    <row r="542" spans="1:51" ht="15.75" customHeight="1" x14ac:dyDescent="0.3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</row>
    <row r="543" spans="1:51" ht="15.75" customHeight="1" x14ac:dyDescent="0.3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</row>
    <row r="544" spans="1:51" ht="15.75" customHeight="1" x14ac:dyDescent="0.3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</row>
    <row r="545" spans="1:51" ht="15.75" customHeight="1" x14ac:dyDescent="0.3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</row>
    <row r="546" spans="1:51" ht="15.75" customHeight="1" x14ac:dyDescent="0.3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</row>
    <row r="547" spans="1:51" ht="15.75" customHeight="1" x14ac:dyDescent="0.3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</row>
    <row r="548" spans="1:51" ht="15.75" customHeight="1" x14ac:dyDescent="0.3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</row>
    <row r="549" spans="1:51" ht="15.75" customHeight="1" x14ac:dyDescent="0.3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</row>
    <row r="550" spans="1:51" ht="15.75" customHeight="1" x14ac:dyDescent="0.3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</row>
    <row r="551" spans="1:51" ht="15.75" customHeight="1" x14ac:dyDescent="0.3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</row>
    <row r="552" spans="1:51" ht="15.75" customHeight="1" x14ac:dyDescent="0.3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</row>
    <row r="553" spans="1:51" ht="15.75" customHeight="1" x14ac:dyDescent="0.3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</row>
    <row r="554" spans="1:51" ht="15.75" customHeight="1" x14ac:dyDescent="0.3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</row>
    <row r="555" spans="1:51" ht="15.75" customHeight="1" x14ac:dyDescent="0.3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</row>
    <row r="556" spans="1:51" ht="15.75" customHeight="1" x14ac:dyDescent="0.3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</row>
    <row r="557" spans="1:51" ht="15.75" customHeight="1" x14ac:dyDescent="0.3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</row>
    <row r="558" spans="1:51" ht="15.75" customHeight="1" x14ac:dyDescent="0.3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</row>
    <row r="559" spans="1:51" ht="15.75" customHeight="1" x14ac:dyDescent="0.3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</row>
    <row r="560" spans="1:51" ht="15.75" customHeight="1" x14ac:dyDescent="0.3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</row>
    <row r="561" spans="1:51" ht="15.75" customHeight="1" x14ac:dyDescent="0.3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</row>
    <row r="562" spans="1:51" ht="15.75" customHeight="1" x14ac:dyDescent="0.3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</row>
    <row r="563" spans="1:51" ht="15.75" customHeight="1" x14ac:dyDescent="0.3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</row>
    <row r="564" spans="1:51" ht="15.75" customHeight="1" x14ac:dyDescent="0.3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</row>
    <row r="565" spans="1:51" ht="15.75" customHeight="1" x14ac:dyDescent="0.3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</row>
    <row r="566" spans="1:51" ht="15.75" customHeight="1" x14ac:dyDescent="0.3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</row>
    <row r="567" spans="1:51" ht="15.75" customHeight="1" x14ac:dyDescent="0.3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</row>
    <row r="568" spans="1:51" ht="15.75" customHeight="1" x14ac:dyDescent="0.3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</row>
    <row r="569" spans="1:51" ht="15.75" customHeight="1" x14ac:dyDescent="0.3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</row>
    <row r="570" spans="1:51" ht="15.75" customHeight="1" x14ac:dyDescent="0.3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</row>
    <row r="571" spans="1:51" ht="15.75" customHeight="1" x14ac:dyDescent="0.3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</row>
    <row r="572" spans="1:51" ht="15.75" customHeight="1" x14ac:dyDescent="0.3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</row>
    <row r="573" spans="1:51" ht="15.75" customHeight="1" x14ac:dyDescent="0.3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</row>
    <row r="574" spans="1:51" ht="15.75" customHeight="1" x14ac:dyDescent="0.3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</row>
    <row r="575" spans="1:51" ht="15.75" customHeight="1" x14ac:dyDescent="0.3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</row>
    <row r="576" spans="1:51" ht="15.75" customHeight="1" x14ac:dyDescent="0.3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</row>
    <row r="577" spans="1:51" ht="15.75" customHeight="1" x14ac:dyDescent="0.3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</row>
    <row r="578" spans="1:51" ht="15.75" customHeight="1" x14ac:dyDescent="0.3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</row>
    <row r="579" spans="1:51" ht="15.75" customHeight="1" x14ac:dyDescent="0.3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</row>
    <row r="580" spans="1:51" ht="15.75" customHeight="1" x14ac:dyDescent="0.3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</row>
    <row r="581" spans="1:51" ht="15.75" customHeight="1" x14ac:dyDescent="0.3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</row>
    <row r="582" spans="1:51" ht="15.75" customHeight="1" x14ac:dyDescent="0.3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</row>
    <row r="583" spans="1:51" ht="15.75" customHeight="1" x14ac:dyDescent="0.3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</row>
    <row r="584" spans="1:51" ht="15.75" customHeight="1" x14ac:dyDescent="0.3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</row>
    <row r="585" spans="1:51" ht="15.75" customHeight="1" x14ac:dyDescent="0.3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</row>
    <row r="586" spans="1:51" ht="15.75" customHeight="1" x14ac:dyDescent="0.3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</row>
    <row r="587" spans="1:51" ht="15.75" customHeight="1" x14ac:dyDescent="0.3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</row>
    <row r="588" spans="1:51" ht="15.75" customHeight="1" x14ac:dyDescent="0.3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</row>
    <row r="589" spans="1:51" ht="15.75" customHeight="1" x14ac:dyDescent="0.3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</row>
    <row r="590" spans="1:51" ht="15.75" customHeight="1" x14ac:dyDescent="0.3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</row>
    <row r="591" spans="1:51" ht="15.75" customHeight="1" x14ac:dyDescent="0.3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</row>
    <row r="592" spans="1:51" ht="15.75" customHeight="1" x14ac:dyDescent="0.3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</row>
    <row r="593" spans="1:51" ht="15.75" customHeight="1" x14ac:dyDescent="0.3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</row>
    <row r="594" spans="1:51" ht="15.75" customHeight="1" x14ac:dyDescent="0.3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</row>
    <row r="595" spans="1:51" ht="15.75" customHeight="1" x14ac:dyDescent="0.3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</row>
    <row r="596" spans="1:51" ht="15.75" customHeight="1" x14ac:dyDescent="0.3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</row>
    <row r="597" spans="1:51" ht="15.75" customHeight="1" x14ac:dyDescent="0.3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</row>
    <row r="598" spans="1:51" ht="15.75" customHeight="1" x14ac:dyDescent="0.3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</row>
    <row r="599" spans="1:51" ht="15.75" customHeight="1" x14ac:dyDescent="0.3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</row>
    <row r="600" spans="1:51" ht="15.75" customHeight="1" x14ac:dyDescent="0.3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</row>
    <row r="601" spans="1:51" ht="15.75" customHeight="1" x14ac:dyDescent="0.3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</row>
    <row r="602" spans="1:51" ht="15.75" customHeight="1" x14ac:dyDescent="0.3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</row>
    <row r="603" spans="1:51" ht="15.75" customHeight="1" x14ac:dyDescent="0.3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</row>
    <row r="604" spans="1:51" ht="15.75" customHeight="1" x14ac:dyDescent="0.3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</row>
    <row r="605" spans="1:51" ht="15.75" customHeight="1" x14ac:dyDescent="0.3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</row>
    <row r="606" spans="1:51" ht="15.75" customHeight="1" x14ac:dyDescent="0.3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</row>
    <row r="607" spans="1:51" ht="15.75" customHeight="1" x14ac:dyDescent="0.3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</row>
    <row r="608" spans="1:51" ht="15.75" customHeight="1" x14ac:dyDescent="0.3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</row>
    <row r="609" spans="1:51" ht="15.75" customHeight="1" x14ac:dyDescent="0.3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</row>
    <row r="610" spans="1:51" ht="15.75" customHeight="1" x14ac:dyDescent="0.3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</row>
    <row r="611" spans="1:51" ht="15.75" customHeight="1" x14ac:dyDescent="0.3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</row>
    <row r="612" spans="1:51" ht="15.75" customHeight="1" x14ac:dyDescent="0.3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</row>
    <row r="613" spans="1:51" ht="15.75" customHeight="1" x14ac:dyDescent="0.3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</row>
    <row r="614" spans="1:51" ht="15.75" customHeight="1" x14ac:dyDescent="0.3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</row>
    <row r="615" spans="1:51" ht="15.75" customHeight="1" x14ac:dyDescent="0.3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</row>
    <row r="616" spans="1:51" ht="15.75" customHeight="1" x14ac:dyDescent="0.3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</row>
    <row r="617" spans="1:51" ht="15.75" customHeight="1" x14ac:dyDescent="0.3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</row>
    <row r="618" spans="1:51" ht="15.75" customHeight="1" x14ac:dyDescent="0.3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</row>
    <row r="619" spans="1:51" ht="15.75" customHeight="1" x14ac:dyDescent="0.3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</row>
    <row r="620" spans="1:51" ht="15.75" customHeight="1" x14ac:dyDescent="0.3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</row>
    <row r="621" spans="1:51" ht="15.75" customHeight="1" x14ac:dyDescent="0.3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</row>
    <row r="622" spans="1:51" ht="15.75" customHeight="1" x14ac:dyDescent="0.3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</row>
    <row r="623" spans="1:51" ht="15.75" customHeight="1" x14ac:dyDescent="0.3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</row>
    <row r="624" spans="1:51" ht="15.75" customHeight="1" x14ac:dyDescent="0.3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</row>
    <row r="625" spans="1:51" ht="15.75" customHeight="1" x14ac:dyDescent="0.3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</row>
    <row r="626" spans="1:51" ht="15.75" customHeight="1" x14ac:dyDescent="0.3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</row>
    <row r="627" spans="1:51" ht="15.75" customHeight="1" x14ac:dyDescent="0.3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</row>
    <row r="628" spans="1:51" ht="15.75" customHeight="1" x14ac:dyDescent="0.3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</row>
    <row r="629" spans="1:51" ht="15.75" customHeight="1" x14ac:dyDescent="0.3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</row>
    <row r="630" spans="1:51" ht="15.75" customHeight="1" x14ac:dyDescent="0.3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</row>
    <row r="631" spans="1:51" ht="15.75" customHeight="1" x14ac:dyDescent="0.3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</row>
    <row r="632" spans="1:51" ht="15.75" customHeight="1" x14ac:dyDescent="0.3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</row>
    <row r="633" spans="1:51" ht="15.75" customHeight="1" x14ac:dyDescent="0.3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</row>
    <row r="634" spans="1:51" ht="15.75" customHeight="1" x14ac:dyDescent="0.3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</row>
    <row r="635" spans="1:51" ht="15.75" customHeight="1" x14ac:dyDescent="0.3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</row>
    <row r="636" spans="1:51" ht="15.75" customHeight="1" x14ac:dyDescent="0.3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</row>
    <row r="637" spans="1:51" ht="15.75" customHeight="1" x14ac:dyDescent="0.3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</row>
    <row r="638" spans="1:51" ht="15.75" customHeight="1" x14ac:dyDescent="0.3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</row>
    <row r="639" spans="1:51" ht="15.75" customHeight="1" x14ac:dyDescent="0.3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</row>
    <row r="640" spans="1:51" ht="15.75" customHeight="1" x14ac:dyDescent="0.3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</row>
    <row r="641" spans="1:51" ht="15.75" customHeight="1" x14ac:dyDescent="0.3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</row>
    <row r="642" spans="1:51" ht="15.75" customHeight="1" x14ac:dyDescent="0.3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</row>
    <row r="643" spans="1:51" ht="15.75" customHeight="1" x14ac:dyDescent="0.3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</row>
    <row r="644" spans="1:51" ht="15.75" customHeight="1" x14ac:dyDescent="0.3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</row>
    <row r="645" spans="1:51" ht="15.75" customHeight="1" x14ac:dyDescent="0.3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</row>
    <row r="646" spans="1:51" ht="15.75" customHeight="1" x14ac:dyDescent="0.3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</row>
    <row r="647" spans="1:51" ht="15.75" customHeight="1" x14ac:dyDescent="0.3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</row>
    <row r="648" spans="1:51" ht="15.75" customHeight="1" x14ac:dyDescent="0.3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</row>
    <row r="649" spans="1:51" ht="15.75" customHeight="1" x14ac:dyDescent="0.3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</row>
    <row r="650" spans="1:51" ht="15.75" customHeight="1" x14ac:dyDescent="0.3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</row>
    <row r="651" spans="1:51" ht="15.75" customHeight="1" x14ac:dyDescent="0.3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</row>
    <row r="652" spans="1:51" ht="15.75" customHeight="1" x14ac:dyDescent="0.3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</row>
    <row r="653" spans="1:51" ht="15.75" customHeight="1" x14ac:dyDescent="0.3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</row>
    <row r="654" spans="1:51" ht="15.75" customHeight="1" x14ac:dyDescent="0.3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</row>
    <row r="655" spans="1:51" ht="15.75" customHeight="1" x14ac:dyDescent="0.3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</row>
    <row r="656" spans="1:51" ht="15.75" customHeight="1" x14ac:dyDescent="0.3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</row>
    <row r="657" spans="1:51" ht="15.75" customHeight="1" x14ac:dyDescent="0.3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</row>
    <row r="658" spans="1:51" ht="15.75" customHeight="1" x14ac:dyDescent="0.3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</row>
    <row r="659" spans="1:51" ht="15.75" customHeight="1" x14ac:dyDescent="0.3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</row>
    <row r="660" spans="1:51" ht="15.75" customHeight="1" x14ac:dyDescent="0.3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</row>
    <row r="661" spans="1:51" ht="15.75" customHeight="1" x14ac:dyDescent="0.3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</row>
    <row r="662" spans="1:51" ht="15.75" customHeight="1" x14ac:dyDescent="0.3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</row>
    <row r="663" spans="1:51" ht="15.75" customHeight="1" x14ac:dyDescent="0.3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</row>
    <row r="664" spans="1:51" ht="15.75" customHeight="1" x14ac:dyDescent="0.3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</row>
    <row r="665" spans="1:51" ht="15.75" customHeight="1" x14ac:dyDescent="0.3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</row>
    <row r="666" spans="1:51" ht="15.75" customHeight="1" x14ac:dyDescent="0.3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</row>
    <row r="667" spans="1:51" ht="15.75" customHeight="1" x14ac:dyDescent="0.3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</row>
    <row r="668" spans="1:51" ht="15.75" customHeight="1" x14ac:dyDescent="0.3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</row>
    <row r="669" spans="1:51" ht="15.75" customHeight="1" x14ac:dyDescent="0.3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</row>
    <row r="670" spans="1:51" ht="15.75" customHeight="1" x14ac:dyDescent="0.3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</row>
    <row r="671" spans="1:51" ht="15.75" customHeight="1" x14ac:dyDescent="0.3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</row>
    <row r="672" spans="1:51" ht="15.75" customHeight="1" x14ac:dyDescent="0.3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</row>
    <row r="673" spans="1:51" ht="15.75" customHeight="1" x14ac:dyDescent="0.3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</row>
    <row r="674" spans="1:51" ht="15.75" customHeight="1" x14ac:dyDescent="0.3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</row>
    <row r="675" spans="1:51" ht="15.75" customHeight="1" x14ac:dyDescent="0.3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</row>
    <row r="676" spans="1:51" ht="15.75" customHeight="1" x14ac:dyDescent="0.3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</row>
    <row r="677" spans="1:51" ht="15.75" customHeight="1" x14ac:dyDescent="0.3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</row>
    <row r="678" spans="1:51" ht="15.75" customHeight="1" x14ac:dyDescent="0.3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</row>
    <row r="679" spans="1:51" ht="15.75" customHeight="1" x14ac:dyDescent="0.3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</row>
    <row r="680" spans="1:51" ht="15.75" customHeight="1" x14ac:dyDescent="0.3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</row>
    <row r="681" spans="1:51" ht="15.75" customHeight="1" x14ac:dyDescent="0.3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</row>
    <row r="682" spans="1:51" ht="15.75" customHeight="1" x14ac:dyDescent="0.3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</row>
    <row r="683" spans="1:51" ht="15.75" customHeight="1" x14ac:dyDescent="0.3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</row>
    <row r="684" spans="1:51" ht="15.75" customHeight="1" x14ac:dyDescent="0.3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</row>
    <row r="685" spans="1:51" ht="15.75" customHeight="1" x14ac:dyDescent="0.3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</row>
    <row r="686" spans="1:51" ht="15.75" customHeight="1" x14ac:dyDescent="0.3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</row>
    <row r="687" spans="1:51" ht="15.75" customHeight="1" x14ac:dyDescent="0.3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</row>
    <row r="688" spans="1:51" ht="15.75" customHeight="1" x14ac:dyDescent="0.3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</row>
    <row r="689" spans="1:51" ht="15.75" customHeight="1" x14ac:dyDescent="0.3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</row>
    <row r="690" spans="1:51" ht="15.75" customHeight="1" x14ac:dyDescent="0.3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</row>
    <row r="691" spans="1:51" ht="15.75" customHeight="1" x14ac:dyDescent="0.3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</row>
    <row r="692" spans="1:51" ht="15.75" customHeight="1" x14ac:dyDescent="0.3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</row>
    <row r="693" spans="1:51" ht="15.75" customHeight="1" x14ac:dyDescent="0.3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</row>
    <row r="694" spans="1:51" ht="15.75" customHeight="1" x14ac:dyDescent="0.3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</row>
    <row r="695" spans="1:51" ht="15.75" customHeight="1" x14ac:dyDescent="0.3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</row>
    <row r="696" spans="1:51" ht="15.75" customHeight="1" x14ac:dyDescent="0.3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</row>
    <row r="697" spans="1:51" ht="15.75" customHeight="1" x14ac:dyDescent="0.3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</row>
    <row r="698" spans="1:51" ht="15.75" customHeight="1" x14ac:dyDescent="0.3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</row>
    <row r="699" spans="1:51" ht="15.75" customHeight="1" x14ac:dyDescent="0.3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</row>
    <row r="700" spans="1:51" ht="15.75" customHeight="1" x14ac:dyDescent="0.3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</row>
    <row r="701" spans="1:51" ht="15.75" customHeight="1" x14ac:dyDescent="0.3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</row>
    <row r="702" spans="1:51" ht="15.75" customHeight="1" x14ac:dyDescent="0.3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</row>
    <row r="703" spans="1:51" ht="15.75" customHeight="1" x14ac:dyDescent="0.3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</row>
    <row r="704" spans="1:51" ht="15.75" customHeight="1" x14ac:dyDescent="0.3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</row>
    <row r="705" spans="1:51" ht="15.75" customHeight="1" x14ac:dyDescent="0.3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</row>
    <row r="706" spans="1:51" ht="15.75" customHeight="1" x14ac:dyDescent="0.3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</row>
    <row r="707" spans="1:51" ht="15.75" customHeight="1" x14ac:dyDescent="0.3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</row>
    <row r="708" spans="1:51" ht="15.75" customHeight="1" x14ac:dyDescent="0.3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</row>
    <row r="709" spans="1:51" ht="15.75" customHeight="1" x14ac:dyDescent="0.3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</row>
    <row r="710" spans="1:51" ht="15.75" customHeight="1" x14ac:dyDescent="0.3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</row>
    <row r="711" spans="1:51" ht="15.75" customHeight="1" x14ac:dyDescent="0.3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</row>
    <row r="712" spans="1:51" ht="15.75" customHeight="1" x14ac:dyDescent="0.3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</row>
    <row r="713" spans="1:51" ht="15.75" customHeight="1" x14ac:dyDescent="0.3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</row>
    <row r="714" spans="1:51" ht="15.75" customHeight="1" x14ac:dyDescent="0.3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</row>
    <row r="715" spans="1:51" ht="15.75" customHeight="1" x14ac:dyDescent="0.3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</row>
    <row r="716" spans="1:51" ht="15.75" customHeight="1" x14ac:dyDescent="0.3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</row>
    <row r="717" spans="1:51" ht="15.75" customHeight="1" x14ac:dyDescent="0.3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</row>
    <row r="718" spans="1:51" ht="15.75" customHeight="1" x14ac:dyDescent="0.3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</row>
    <row r="719" spans="1:51" ht="15.75" customHeight="1" x14ac:dyDescent="0.3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</row>
    <row r="720" spans="1:51" ht="15.75" customHeight="1" x14ac:dyDescent="0.3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</row>
    <row r="721" spans="1:51" ht="15.75" customHeight="1" x14ac:dyDescent="0.3">
      <c r="A721" s="108"/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  <c r="AA721" s="108"/>
      <c r="AB721" s="108"/>
      <c r="AC721" s="108"/>
      <c r="AD721" s="108"/>
      <c r="AE721" s="108"/>
      <c r="AF721" s="108"/>
      <c r="AG721" s="108"/>
      <c r="AH721" s="108"/>
      <c r="AI721" s="108"/>
      <c r="AJ721" s="108"/>
      <c r="AK721" s="108"/>
      <c r="AL721" s="108"/>
      <c r="AM721" s="108"/>
      <c r="AN721" s="108"/>
      <c r="AO721" s="108"/>
      <c r="AP721" s="108"/>
      <c r="AQ721" s="108"/>
      <c r="AR721" s="108"/>
      <c r="AS721" s="108"/>
      <c r="AT721" s="108"/>
      <c r="AU721" s="108"/>
      <c r="AV721" s="108"/>
      <c r="AW721" s="108"/>
      <c r="AX721" s="108"/>
      <c r="AY721" s="108"/>
    </row>
    <row r="722" spans="1:51" ht="15.75" customHeight="1" x14ac:dyDescent="0.3">
      <c r="A722" s="108"/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  <c r="AC722" s="108"/>
      <c r="AD722" s="108"/>
      <c r="AE722" s="108"/>
      <c r="AF722" s="108"/>
      <c r="AG722" s="108"/>
      <c r="AH722" s="108"/>
      <c r="AI722" s="108"/>
      <c r="AJ722" s="108"/>
      <c r="AK722" s="108"/>
      <c r="AL722" s="108"/>
      <c r="AM722" s="108"/>
      <c r="AN722" s="108"/>
      <c r="AO722" s="108"/>
      <c r="AP722" s="108"/>
      <c r="AQ722" s="108"/>
      <c r="AR722" s="108"/>
      <c r="AS722" s="108"/>
      <c r="AT722" s="108"/>
      <c r="AU722" s="108"/>
      <c r="AV722" s="108"/>
      <c r="AW722" s="108"/>
      <c r="AX722" s="108"/>
      <c r="AY722" s="108"/>
    </row>
    <row r="723" spans="1:51" ht="15.75" customHeight="1" x14ac:dyDescent="0.3">
      <c r="A723" s="108"/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  <c r="AA723" s="108"/>
      <c r="AB723" s="108"/>
      <c r="AC723" s="108"/>
      <c r="AD723" s="108"/>
      <c r="AE723" s="108"/>
      <c r="AF723" s="108"/>
      <c r="AG723" s="108"/>
      <c r="AH723" s="108"/>
      <c r="AI723" s="108"/>
      <c r="AJ723" s="108"/>
      <c r="AK723" s="108"/>
      <c r="AL723" s="108"/>
      <c r="AM723" s="108"/>
      <c r="AN723" s="108"/>
      <c r="AO723" s="108"/>
      <c r="AP723" s="108"/>
      <c r="AQ723" s="108"/>
      <c r="AR723" s="108"/>
      <c r="AS723" s="108"/>
      <c r="AT723" s="108"/>
      <c r="AU723" s="108"/>
      <c r="AV723" s="108"/>
      <c r="AW723" s="108"/>
      <c r="AX723" s="108"/>
      <c r="AY723" s="108"/>
    </row>
    <row r="724" spans="1:51" ht="15.75" customHeight="1" x14ac:dyDescent="0.3">
      <c r="A724" s="108"/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  <c r="AA724" s="108"/>
      <c r="AB724" s="108"/>
      <c r="AC724" s="108"/>
      <c r="AD724" s="108"/>
      <c r="AE724" s="108"/>
      <c r="AF724" s="108"/>
      <c r="AG724" s="108"/>
      <c r="AH724" s="108"/>
      <c r="AI724" s="108"/>
      <c r="AJ724" s="108"/>
      <c r="AK724" s="108"/>
      <c r="AL724" s="108"/>
      <c r="AM724" s="108"/>
      <c r="AN724" s="108"/>
      <c r="AO724" s="108"/>
      <c r="AP724" s="108"/>
      <c r="AQ724" s="108"/>
      <c r="AR724" s="108"/>
      <c r="AS724" s="108"/>
      <c r="AT724" s="108"/>
      <c r="AU724" s="108"/>
      <c r="AV724" s="108"/>
      <c r="AW724" s="108"/>
      <c r="AX724" s="108"/>
      <c r="AY724" s="108"/>
    </row>
    <row r="725" spans="1:51" ht="15.75" customHeight="1" x14ac:dyDescent="0.3">
      <c r="A725" s="108"/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  <c r="AA725" s="108"/>
      <c r="AB725" s="108"/>
      <c r="AC725" s="108"/>
      <c r="AD725" s="108"/>
      <c r="AE725" s="108"/>
      <c r="AF725" s="108"/>
      <c r="AG725" s="108"/>
      <c r="AH725" s="108"/>
      <c r="AI725" s="108"/>
      <c r="AJ725" s="108"/>
      <c r="AK725" s="108"/>
      <c r="AL725" s="108"/>
      <c r="AM725" s="108"/>
      <c r="AN725" s="108"/>
      <c r="AO725" s="108"/>
      <c r="AP725" s="108"/>
      <c r="AQ725" s="108"/>
      <c r="AR725" s="108"/>
      <c r="AS725" s="108"/>
      <c r="AT725" s="108"/>
      <c r="AU725" s="108"/>
      <c r="AV725" s="108"/>
      <c r="AW725" s="108"/>
      <c r="AX725" s="108"/>
      <c r="AY725" s="108"/>
    </row>
    <row r="726" spans="1:51" ht="15.75" customHeight="1" x14ac:dyDescent="0.3">
      <c r="A726" s="108"/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  <c r="AC726" s="108"/>
      <c r="AD726" s="108"/>
      <c r="AE726" s="108"/>
      <c r="AF726" s="108"/>
      <c r="AG726" s="108"/>
      <c r="AH726" s="108"/>
      <c r="AI726" s="108"/>
      <c r="AJ726" s="108"/>
      <c r="AK726" s="108"/>
      <c r="AL726" s="108"/>
      <c r="AM726" s="108"/>
      <c r="AN726" s="108"/>
      <c r="AO726" s="108"/>
      <c r="AP726" s="108"/>
      <c r="AQ726" s="108"/>
      <c r="AR726" s="108"/>
      <c r="AS726" s="108"/>
      <c r="AT726" s="108"/>
      <c r="AU726" s="108"/>
      <c r="AV726" s="108"/>
      <c r="AW726" s="108"/>
      <c r="AX726" s="108"/>
      <c r="AY726" s="108"/>
    </row>
    <row r="727" spans="1:51" ht="15.75" customHeight="1" x14ac:dyDescent="0.3">
      <c r="A727" s="108"/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  <c r="AA727" s="108"/>
      <c r="AB727" s="108"/>
      <c r="AC727" s="108"/>
      <c r="AD727" s="108"/>
      <c r="AE727" s="108"/>
      <c r="AF727" s="108"/>
      <c r="AG727" s="108"/>
      <c r="AH727" s="108"/>
      <c r="AI727" s="108"/>
      <c r="AJ727" s="108"/>
      <c r="AK727" s="108"/>
      <c r="AL727" s="108"/>
      <c r="AM727" s="108"/>
      <c r="AN727" s="108"/>
      <c r="AO727" s="108"/>
      <c r="AP727" s="108"/>
      <c r="AQ727" s="108"/>
      <c r="AR727" s="108"/>
      <c r="AS727" s="108"/>
      <c r="AT727" s="108"/>
      <c r="AU727" s="108"/>
      <c r="AV727" s="108"/>
      <c r="AW727" s="108"/>
      <c r="AX727" s="108"/>
      <c r="AY727" s="108"/>
    </row>
    <row r="728" spans="1:51" ht="15.75" customHeight="1" x14ac:dyDescent="0.3">
      <c r="A728" s="108"/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  <c r="AA728" s="108"/>
      <c r="AB728" s="108"/>
      <c r="AC728" s="108"/>
      <c r="AD728" s="108"/>
      <c r="AE728" s="108"/>
      <c r="AF728" s="108"/>
      <c r="AG728" s="108"/>
      <c r="AH728" s="108"/>
      <c r="AI728" s="108"/>
      <c r="AJ728" s="108"/>
      <c r="AK728" s="108"/>
      <c r="AL728" s="108"/>
      <c r="AM728" s="108"/>
      <c r="AN728" s="108"/>
      <c r="AO728" s="108"/>
      <c r="AP728" s="108"/>
      <c r="AQ728" s="108"/>
      <c r="AR728" s="108"/>
      <c r="AS728" s="108"/>
      <c r="AT728" s="108"/>
      <c r="AU728" s="108"/>
      <c r="AV728" s="108"/>
      <c r="AW728" s="108"/>
      <c r="AX728" s="108"/>
      <c r="AY728" s="108"/>
    </row>
    <row r="729" spans="1:51" ht="15.75" customHeight="1" x14ac:dyDescent="0.3">
      <c r="A729" s="108"/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  <c r="AA729" s="108"/>
      <c r="AB729" s="108"/>
      <c r="AC729" s="108"/>
      <c r="AD729" s="108"/>
      <c r="AE729" s="108"/>
      <c r="AF729" s="108"/>
      <c r="AG729" s="108"/>
      <c r="AH729" s="108"/>
      <c r="AI729" s="108"/>
      <c r="AJ729" s="108"/>
      <c r="AK729" s="108"/>
      <c r="AL729" s="108"/>
      <c r="AM729" s="108"/>
      <c r="AN729" s="108"/>
      <c r="AO729" s="108"/>
      <c r="AP729" s="108"/>
      <c r="AQ729" s="108"/>
      <c r="AR729" s="108"/>
      <c r="AS729" s="108"/>
      <c r="AT729" s="108"/>
      <c r="AU729" s="108"/>
      <c r="AV729" s="108"/>
      <c r="AW729" s="108"/>
      <c r="AX729" s="108"/>
      <c r="AY729" s="108"/>
    </row>
    <row r="730" spans="1:51" ht="15.75" customHeight="1" x14ac:dyDescent="0.3">
      <c r="A730" s="108"/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  <c r="AC730" s="108"/>
      <c r="AD730" s="108"/>
      <c r="AE730" s="108"/>
      <c r="AF730" s="108"/>
      <c r="AG730" s="108"/>
      <c r="AH730" s="108"/>
      <c r="AI730" s="108"/>
      <c r="AJ730" s="108"/>
      <c r="AK730" s="108"/>
      <c r="AL730" s="108"/>
      <c r="AM730" s="108"/>
      <c r="AN730" s="108"/>
      <c r="AO730" s="108"/>
      <c r="AP730" s="108"/>
      <c r="AQ730" s="108"/>
      <c r="AR730" s="108"/>
      <c r="AS730" s="108"/>
      <c r="AT730" s="108"/>
      <c r="AU730" s="108"/>
      <c r="AV730" s="108"/>
      <c r="AW730" s="108"/>
      <c r="AX730" s="108"/>
      <c r="AY730" s="108"/>
    </row>
    <row r="731" spans="1:51" ht="15.75" customHeight="1" x14ac:dyDescent="0.3">
      <c r="A731" s="108"/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  <c r="AC731" s="108"/>
      <c r="AD731" s="108"/>
      <c r="AE731" s="108"/>
      <c r="AF731" s="108"/>
      <c r="AG731" s="108"/>
      <c r="AH731" s="108"/>
      <c r="AI731" s="108"/>
      <c r="AJ731" s="108"/>
      <c r="AK731" s="108"/>
      <c r="AL731" s="108"/>
      <c r="AM731" s="108"/>
      <c r="AN731" s="108"/>
      <c r="AO731" s="108"/>
      <c r="AP731" s="108"/>
      <c r="AQ731" s="108"/>
      <c r="AR731" s="108"/>
      <c r="AS731" s="108"/>
      <c r="AT731" s="108"/>
      <c r="AU731" s="108"/>
      <c r="AV731" s="108"/>
      <c r="AW731" s="108"/>
      <c r="AX731" s="108"/>
      <c r="AY731" s="108"/>
    </row>
    <row r="732" spans="1:51" ht="15.75" customHeight="1" x14ac:dyDescent="0.3">
      <c r="A732" s="108"/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  <c r="AC732" s="108"/>
      <c r="AD732" s="108"/>
      <c r="AE732" s="108"/>
      <c r="AF732" s="108"/>
      <c r="AG732" s="108"/>
      <c r="AH732" s="108"/>
      <c r="AI732" s="108"/>
      <c r="AJ732" s="108"/>
      <c r="AK732" s="108"/>
      <c r="AL732" s="108"/>
      <c r="AM732" s="108"/>
      <c r="AN732" s="108"/>
      <c r="AO732" s="108"/>
      <c r="AP732" s="108"/>
      <c r="AQ732" s="108"/>
      <c r="AR732" s="108"/>
      <c r="AS732" s="108"/>
      <c r="AT732" s="108"/>
      <c r="AU732" s="108"/>
      <c r="AV732" s="108"/>
      <c r="AW732" s="108"/>
      <c r="AX732" s="108"/>
      <c r="AY732" s="108"/>
    </row>
    <row r="733" spans="1:51" ht="15.75" customHeight="1" x14ac:dyDescent="0.3">
      <c r="A733" s="108"/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  <c r="AC733" s="108"/>
      <c r="AD733" s="108"/>
      <c r="AE733" s="108"/>
      <c r="AF733" s="108"/>
      <c r="AG733" s="108"/>
      <c r="AH733" s="108"/>
      <c r="AI733" s="108"/>
      <c r="AJ733" s="108"/>
      <c r="AK733" s="108"/>
      <c r="AL733" s="108"/>
      <c r="AM733" s="108"/>
      <c r="AN733" s="108"/>
      <c r="AO733" s="108"/>
      <c r="AP733" s="108"/>
      <c r="AQ733" s="108"/>
      <c r="AR733" s="108"/>
      <c r="AS733" s="108"/>
      <c r="AT733" s="108"/>
      <c r="AU733" s="108"/>
      <c r="AV733" s="108"/>
      <c r="AW733" s="108"/>
      <c r="AX733" s="108"/>
      <c r="AY733" s="108"/>
    </row>
    <row r="734" spans="1:51" ht="15.75" customHeight="1" x14ac:dyDescent="0.3">
      <c r="A734" s="108"/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  <c r="AC734" s="108"/>
      <c r="AD734" s="108"/>
      <c r="AE734" s="108"/>
      <c r="AF734" s="108"/>
      <c r="AG734" s="108"/>
      <c r="AH734" s="108"/>
      <c r="AI734" s="108"/>
      <c r="AJ734" s="108"/>
      <c r="AK734" s="108"/>
      <c r="AL734" s="108"/>
      <c r="AM734" s="108"/>
      <c r="AN734" s="108"/>
      <c r="AO734" s="108"/>
      <c r="AP734" s="108"/>
      <c r="AQ734" s="108"/>
      <c r="AR734" s="108"/>
      <c r="AS734" s="108"/>
      <c r="AT734" s="108"/>
      <c r="AU734" s="108"/>
      <c r="AV734" s="108"/>
      <c r="AW734" s="108"/>
      <c r="AX734" s="108"/>
      <c r="AY734" s="108"/>
    </row>
    <row r="735" spans="1:51" ht="15.75" customHeight="1" x14ac:dyDescent="0.3">
      <c r="A735" s="108"/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08"/>
      <c r="AG735" s="108"/>
      <c r="AH735" s="108"/>
      <c r="AI735" s="108"/>
      <c r="AJ735" s="108"/>
      <c r="AK735" s="108"/>
      <c r="AL735" s="108"/>
      <c r="AM735" s="108"/>
      <c r="AN735" s="108"/>
      <c r="AO735" s="108"/>
      <c r="AP735" s="108"/>
      <c r="AQ735" s="108"/>
      <c r="AR735" s="108"/>
      <c r="AS735" s="108"/>
      <c r="AT735" s="108"/>
      <c r="AU735" s="108"/>
      <c r="AV735" s="108"/>
      <c r="AW735" s="108"/>
      <c r="AX735" s="108"/>
      <c r="AY735" s="108"/>
    </row>
    <row r="736" spans="1:51" ht="15.75" customHeight="1" x14ac:dyDescent="0.3">
      <c r="A736" s="108"/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08"/>
      <c r="AG736" s="108"/>
      <c r="AH736" s="108"/>
      <c r="AI736" s="108"/>
      <c r="AJ736" s="108"/>
      <c r="AK736" s="108"/>
      <c r="AL736" s="108"/>
      <c r="AM736" s="108"/>
      <c r="AN736" s="108"/>
      <c r="AO736" s="108"/>
      <c r="AP736" s="108"/>
      <c r="AQ736" s="108"/>
      <c r="AR736" s="108"/>
      <c r="AS736" s="108"/>
      <c r="AT736" s="108"/>
      <c r="AU736" s="108"/>
      <c r="AV736" s="108"/>
      <c r="AW736" s="108"/>
      <c r="AX736" s="108"/>
      <c r="AY736" s="108"/>
    </row>
    <row r="737" spans="1:51" ht="15.75" customHeight="1" x14ac:dyDescent="0.3">
      <c r="A737" s="108"/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  <c r="AC737" s="108"/>
      <c r="AD737" s="108"/>
      <c r="AE737" s="108"/>
      <c r="AF737" s="108"/>
      <c r="AG737" s="108"/>
      <c r="AH737" s="108"/>
      <c r="AI737" s="108"/>
      <c r="AJ737" s="108"/>
      <c r="AK737" s="108"/>
      <c r="AL737" s="108"/>
      <c r="AM737" s="108"/>
      <c r="AN737" s="108"/>
      <c r="AO737" s="108"/>
      <c r="AP737" s="108"/>
      <c r="AQ737" s="108"/>
      <c r="AR737" s="108"/>
      <c r="AS737" s="108"/>
      <c r="AT737" s="108"/>
      <c r="AU737" s="108"/>
      <c r="AV737" s="108"/>
      <c r="AW737" s="108"/>
      <c r="AX737" s="108"/>
      <c r="AY737" s="108"/>
    </row>
    <row r="738" spans="1:51" ht="15.75" customHeight="1" x14ac:dyDescent="0.3">
      <c r="A738" s="108"/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08"/>
      <c r="AG738" s="108"/>
      <c r="AH738" s="108"/>
      <c r="AI738" s="108"/>
      <c r="AJ738" s="108"/>
      <c r="AK738" s="108"/>
      <c r="AL738" s="108"/>
      <c r="AM738" s="108"/>
      <c r="AN738" s="108"/>
      <c r="AO738" s="108"/>
      <c r="AP738" s="108"/>
      <c r="AQ738" s="108"/>
      <c r="AR738" s="108"/>
      <c r="AS738" s="108"/>
      <c r="AT738" s="108"/>
      <c r="AU738" s="108"/>
      <c r="AV738" s="108"/>
      <c r="AW738" s="108"/>
      <c r="AX738" s="108"/>
      <c r="AY738" s="108"/>
    </row>
    <row r="739" spans="1:51" ht="15.75" customHeight="1" x14ac:dyDescent="0.3">
      <c r="A739" s="108"/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  <c r="AA739" s="108"/>
      <c r="AB739" s="108"/>
      <c r="AC739" s="108"/>
      <c r="AD739" s="108"/>
      <c r="AE739" s="108"/>
      <c r="AF739" s="108"/>
      <c r="AG739" s="108"/>
      <c r="AH739" s="108"/>
      <c r="AI739" s="108"/>
      <c r="AJ739" s="108"/>
      <c r="AK739" s="108"/>
      <c r="AL739" s="108"/>
      <c r="AM739" s="108"/>
      <c r="AN739" s="108"/>
      <c r="AO739" s="108"/>
      <c r="AP739" s="108"/>
      <c r="AQ739" s="108"/>
      <c r="AR739" s="108"/>
      <c r="AS739" s="108"/>
      <c r="AT739" s="108"/>
      <c r="AU739" s="108"/>
      <c r="AV739" s="108"/>
      <c r="AW739" s="108"/>
      <c r="AX739" s="108"/>
      <c r="AY739" s="108"/>
    </row>
    <row r="740" spans="1:51" ht="15.75" customHeight="1" x14ac:dyDescent="0.3">
      <c r="A740" s="108"/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  <c r="AC740" s="108"/>
      <c r="AD740" s="108"/>
      <c r="AE740" s="108"/>
      <c r="AF740" s="108"/>
      <c r="AG740" s="108"/>
      <c r="AH740" s="108"/>
      <c r="AI740" s="108"/>
      <c r="AJ740" s="108"/>
      <c r="AK740" s="108"/>
      <c r="AL740" s="108"/>
      <c r="AM740" s="108"/>
      <c r="AN740" s="108"/>
      <c r="AO740" s="108"/>
      <c r="AP740" s="108"/>
      <c r="AQ740" s="108"/>
      <c r="AR740" s="108"/>
      <c r="AS740" s="108"/>
      <c r="AT740" s="108"/>
      <c r="AU740" s="108"/>
      <c r="AV740" s="108"/>
      <c r="AW740" s="108"/>
      <c r="AX740" s="108"/>
      <c r="AY740" s="108"/>
    </row>
    <row r="741" spans="1:51" ht="15.75" customHeight="1" x14ac:dyDescent="0.3">
      <c r="A741" s="108"/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  <c r="AA741" s="108"/>
      <c r="AB741" s="108"/>
      <c r="AC741" s="108"/>
      <c r="AD741" s="108"/>
      <c r="AE741" s="108"/>
      <c r="AF741" s="108"/>
      <c r="AG741" s="108"/>
      <c r="AH741" s="108"/>
      <c r="AI741" s="108"/>
      <c r="AJ741" s="108"/>
      <c r="AK741" s="108"/>
      <c r="AL741" s="108"/>
      <c r="AM741" s="108"/>
      <c r="AN741" s="108"/>
      <c r="AO741" s="108"/>
      <c r="AP741" s="108"/>
      <c r="AQ741" s="108"/>
      <c r="AR741" s="108"/>
      <c r="AS741" s="108"/>
      <c r="AT741" s="108"/>
      <c r="AU741" s="108"/>
      <c r="AV741" s="108"/>
      <c r="AW741" s="108"/>
      <c r="AX741" s="108"/>
      <c r="AY741" s="108"/>
    </row>
    <row r="742" spans="1:51" ht="15.75" customHeight="1" x14ac:dyDescent="0.3">
      <c r="A742" s="108"/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  <c r="AA742" s="108"/>
      <c r="AB742" s="108"/>
      <c r="AC742" s="108"/>
      <c r="AD742" s="108"/>
      <c r="AE742" s="108"/>
      <c r="AF742" s="108"/>
      <c r="AG742" s="108"/>
      <c r="AH742" s="108"/>
      <c r="AI742" s="108"/>
      <c r="AJ742" s="108"/>
      <c r="AK742" s="108"/>
      <c r="AL742" s="108"/>
      <c r="AM742" s="108"/>
      <c r="AN742" s="108"/>
      <c r="AO742" s="108"/>
      <c r="AP742" s="108"/>
      <c r="AQ742" s="108"/>
      <c r="AR742" s="108"/>
      <c r="AS742" s="108"/>
      <c r="AT742" s="108"/>
      <c r="AU742" s="108"/>
      <c r="AV742" s="108"/>
      <c r="AW742" s="108"/>
      <c r="AX742" s="108"/>
      <c r="AY742" s="108"/>
    </row>
    <row r="743" spans="1:51" ht="15.75" customHeight="1" x14ac:dyDescent="0.3">
      <c r="A743" s="108"/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  <c r="AA743" s="108"/>
      <c r="AB743" s="108"/>
      <c r="AC743" s="108"/>
      <c r="AD743" s="108"/>
      <c r="AE743" s="108"/>
      <c r="AF743" s="108"/>
      <c r="AG743" s="108"/>
      <c r="AH743" s="108"/>
      <c r="AI743" s="108"/>
      <c r="AJ743" s="108"/>
      <c r="AK743" s="108"/>
      <c r="AL743" s="108"/>
      <c r="AM743" s="108"/>
      <c r="AN743" s="108"/>
      <c r="AO743" s="108"/>
      <c r="AP743" s="108"/>
      <c r="AQ743" s="108"/>
      <c r="AR743" s="108"/>
      <c r="AS743" s="108"/>
      <c r="AT743" s="108"/>
      <c r="AU743" s="108"/>
      <c r="AV743" s="108"/>
      <c r="AW743" s="108"/>
      <c r="AX743" s="108"/>
      <c r="AY743" s="108"/>
    </row>
    <row r="744" spans="1:51" ht="15.75" customHeight="1" x14ac:dyDescent="0.3">
      <c r="A744" s="108"/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  <c r="AA744" s="108"/>
      <c r="AB744" s="108"/>
      <c r="AC744" s="108"/>
      <c r="AD744" s="108"/>
      <c r="AE744" s="108"/>
      <c r="AF744" s="108"/>
      <c r="AG744" s="108"/>
      <c r="AH744" s="108"/>
      <c r="AI744" s="108"/>
      <c r="AJ744" s="108"/>
      <c r="AK744" s="108"/>
      <c r="AL744" s="108"/>
      <c r="AM744" s="108"/>
      <c r="AN744" s="108"/>
      <c r="AO744" s="108"/>
      <c r="AP744" s="108"/>
      <c r="AQ744" s="108"/>
      <c r="AR744" s="108"/>
      <c r="AS744" s="108"/>
      <c r="AT744" s="108"/>
      <c r="AU744" s="108"/>
      <c r="AV744" s="108"/>
      <c r="AW744" s="108"/>
      <c r="AX744" s="108"/>
      <c r="AY744" s="108"/>
    </row>
    <row r="745" spans="1:51" ht="15.75" customHeight="1" x14ac:dyDescent="0.3">
      <c r="A745" s="108"/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  <c r="AC745" s="108"/>
      <c r="AD745" s="108"/>
      <c r="AE745" s="108"/>
      <c r="AF745" s="108"/>
      <c r="AG745" s="108"/>
      <c r="AH745" s="108"/>
      <c r="AI745" s="108"/>
      <c r="AJ745" s="108"/>
      <c r="AK745" s="108"/>
      <c r="AL745" s="108"/>
      <c r="AM745" s="108"/>
      <c r="AN745" s="108"/>
      <c r="AO745" s="108"/>
      <c r="AP745" s="108"/>
      <c r="AQ745" s="108"/>
      <c r="AR745" s="108"/>
      <c r="AS745" s="108"/>
      <c r="AT745" s="108"/>
      <c r="AU745" s="108"/>
      <c r="AV745" s="108"/>
      <c r="AW745" s="108"/>
      <c r="AX745" s="108"/>
      <c r="AY745" s="108"/>
    </row>
    <row r="746" spans="1:51" ht="15.75" customHeight="1" x14ac:dyDescent="0.3">
      <c r="A746" s="108"/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  <c r="AA746" s="108"/>
      <c r="AB746" s="108"/>
      <c r="AC746" s="108"/>
      <c r="AD746" s="108"/>
      <c r="AE746" s="108"/>
      <c r="AF746" s="108"/>
      <c r="AG746" s="108"/>
      <c r="AH746" s="108"/>
      <c r="AI746" s="108"/>
      <c r="AJ746" s="108"/>
      <c r="AK746" s="108"/>
      <c r="AL746" s="108"/>
      <c r="AM746" s="108"/>
      <c r="AN746" s="108"/>
      <c r="AO746" s="108"/>
      <c r="AP746" s="108"/>
      <c r="AQ746" s="108"/>
      <c r="AR746" s="108"/>
      <c r="AS746" s="108"/>
      <c r="AT746" s="108"/>
      <c r="AU746" s="108"/>
      <c r="AV746" s="108"/>
      <c r="AW746" s="108"/>
      <c r="AX746" s="108"/>
      <c r="AY746" s="108"/>
    </row>
    <row r="747" spans="1:51" ht="15.75" customHeight="1" x14ac:dyDescent="0.3">
      <c r="A747" s="108"/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  <c r="AC747" s="108"/>
      <c r="AD747" s="108"/>
      <c r="AE747" s="108"/>
      <c r="AF747" s="108"/>
      <c r="AG747" s="108"/>
      <c r="AH747" s="108"/>
      <c r="AI747" s="108"/>
      <c r="AJ747" s="108"/>
      <c r="AK747" s="108"/>
      <c r="AL747" s="108"/>
      <c r="AM747" s="108"/>
      <c r="AN747" s="108"/>
      <c r="AO747" s="108"/>
      <c r="AP747" s="108"/>
      <c r="AQ747" s="108"/>
      <c r="AR747" s="108"/>
      <c r="AS747" s="108"/>
      <c r="AT747" s="108"/>
      <c r="AU747" s="108"/>
      <c r="AV747" s="108"/>
      <c r="AW747" s="108"/>
      <c r="AX747" s="108"/>
      <c r="AY747" s="108"/>
    </row>
    <row r="748" spans="1:51" ht="15.75" customHeight="1" x14ac:dyDescent="0.3">
      <c r="A748" s="108"/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  <c r="AA748" s="108"/>
      <c r="AB748" s="108"/>
      <c r="AC748" s="108"/>
      <c r="AD748" s="108"/>
      <c r="AE748" s="108"/>
      <c r="AF748" s="108"/>
      <c r="AG748" s="108"/>
      <c r="AH748" s="108"/>
      <c r="AI748" s="108"/>
      <c r="AJ748" s="108"/>
      <c r="AK748" s="108"/>
      <c r="AL748" s="108"/>
      <c r="AM748" s="108"/>
      <c r="AN748" s="108"/>
      <c r="AO748" s="108"/>
      <c r="AP748" s="108"/>
      <c r="AQ748" s="108"/>
      <c r="AR748" s="108"/>
      <c r="AS748" s="108"/>
      <c r="AT748" s="108"/>
      <c r="AU748" s="108"/>
      <c r="AV748" s="108"/>
      <c r="AW748" s="108"/>
      <c r="AX748" s="108"/>
      <c r="AY748" s="108"/>
    </row>
    <row r="749" spans="1:51" ht="15.75" customHeight="1" x14ac:dyDescent="0.3">
      <c r="A749" s="108"/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  <c r="AA749" s="108"/>
      <c r="AB749" s="108"/>
      <c r="AC749" s="108"/>
      <c r="AD749" s="108"/>
      <c r="AE749" s="108"/>
      <c r="AF749" s="108"/>
      <c r="AG749" s="108"/>
      <c r="AH749" s="108"/>
      <c r="AI749" s="108"/>
      <c r="AJ749" s="108"/>
      <c r="AK749" s="108"/>
      <c r="AL749" s="108"/>
      <c r="AM749" s="108"/>
      <c r="AN749" s="108"/>
      <c r="AO749" s="108"/>
      <c r="AP749" s="108"/>
      <c r="AQ749" s="108"/>
      <c r="AR749" s="108"/>
      <c r="AS749" s="108"/>
      <c r="AT749" s="108"/>
      <c r="AU749" s="108"/>
      <c r="AV749" s="108"/>
      <c r="AW749" s="108"/>
      <c r="AX749" s="108"/>
      <c r="AY749" s="108"/>
    </row>
    <row r="750" spans="1:51" ht="15.75" customHeight="1" x14ac:dyDescent="0.3">
      <c r="A750" s="108"/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  <c r="AA750" s="108"/>
      <c r="AB750" s="108"/>
      <c r="AC750" s="108"/>
      <c r="AD750" s="108"/>
      <c r="AE750" s="108"/>
      <c r="AF750" s="108"/>
      <c r="AG750" s="108"/>
      <c r="AH750" s="108"/>
      <c r="AI750" s="108"/>
      <c r="AJ750" s="108"/>
      <c r="AK750" s="108"/>
      <c r="AL750" s="108"/>
      <c r="AM750" s="108"/>
      <c r="AN750" s="108"/>
      <c r="AO750" s="108"/>
      <c r="AP750" s="108"/>
      <c r="AQ750" s="108"/>
      <c r="AR750" s="108"/>
      <c r="AS750" s="108"/>
      <c r="AT750" s="108"/>
      <c r="AU750" s="108"/>
      <c r="AV750" s="108"/>
      <c r="AW750" s="108"/>
      <c r="AX750" s="108"/>
      <c r="AY750" s="108"/>
    </row>
    <row r="751" spans="1:51" ht="15.75" customHeight="1" x14ac:dyDescent="0.3">
      <c r="A751" s="108"/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  <c r="AC751" s="108"/>
      <c r="AD751" s="108"/>
      <c r="AE751" s="108"/>
      <c r="AF751" s="108"/>
      <c r="AG751" s="108"/>
      <c r="AH751" s="108"/>
      <c r="AI751" s="108"/>
      <c r="AJ751" s="108"/>
      <c r="AK751" s="108"/>
      <c r="AL751" s="108"/>
      <c r="AM751" s="108"/>
      <c r="AN751" s="108"/>
      <c r="AO751" s="108"/>
      <c r="AP751" s="108"/>
      <c r="AQ751" s="108"/>
      <c r="AR751" s="108"/>
      <c r="AS751" s="108"/>
      <c r="AT751" s="108"/>
      <c r="AU751" s="108"/>
      <c r="AV751" s="108"/>
      <c r="AW751" s="108"/>
      <c r="AX751" s="108"/>
      <c r="AY751" s="108"/>
    </row>
    <row r="752" spans="1:51" ht="15.75" customHeight="1" x14ac:dyDescent="0.3">
      <c r="A752" s="108"/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  <c r="AH752" s="108"/>
      <c r="AI752" s="108"/>
      <c r="AJ752" s="108"/>
      <c r="AK752" s="108"/>
      <c r="AL752" s="108"/>
      <c r="AM752" s="108"/>
      <c r="AN752" s="108"/>
      <c r="AO752" s="108"/>
      <c r="AP752" s="108"/>
      <c r="AQ752" s="108"/>
      <c r="AR752" s="108"/>
      <c r="AS752" s="108"/>
      <c r="AT752" s="108"/>
      <c r="AU752" s="108"/>
      <c r="AV752" s="108"/>
      <c r="AW752" s="108"/>
      <c r="AX752" s="108"/>
      <c r="AY752" s="108"/>
    </row>
    <row r="753" spans="1:51" ht="15.75" customHeight="1" x14ac:dyDescent="0.3">
      <c r="A753" s="108"/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  <c r="AC753" s="108"/>
      <c r="AD753" s="108"/>
      <c r="AE753" s="108"/>
      <c r="AF753" s="108"/>
      <c r="AG753" s="108"/>
      <c r="AH753" s="108"/>
      <c r="AI753" s="108"/>
      <c r="AJ753" s="108"/>
      <c r="AK753" s="108"/>
      <c r="AL753" s="108"/>
      <c r="AM753" s="108"/>
      <c r="AN753" s="108"/>
      <c r="AO753" s="108"/>
      <c r="AP753" s="108"/>
      <c r="AQ753" s="108"/>
      <c r="AR753" s="108"/>
      <c r="AS753" s="108"/>
      <c r="AT753" s="108"/>
      <c r="AU753" s="108"/>
      <c r="AV753" s="108"/>
      <c r="AW753" s="108"/>
      <c r="AX753" s="108"/>
      <c r="AY753" s="108"/>
    </row>
    <row r="754" spans="1:51" ht="15.75" customHeight="1" x14ac:dyDescent="0.3">
      <c r="A754" s="108"/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  <c r="AC754" s="108"/>
      <c r="AD754" s="108"/>
      <c r="AE754" s="108"/>
      <c r="AF754" s="108"/>
      <c r="AG754" s="108"/>
      <c r="AH754" s="108"/>
      <c r="AI754" s="108"/>
      <c r="AJ754" s="108"/>
      <c r="AK754" s="108"/>
      <c r="AL754" s="108"/>
      <c r="AM754" s="108"/>
      <c r="AN754" s="108"/>
      <c r="AO754" s="108"/>
      <c r="AP754" s="108"/>
      <c r="AQ754" s="108"/>
      <c r="AR754" s="108"/>
      <c r="AS754" s="108"/>
      <c r="AT754" s="108"/>
      <c r="AU754" s="108"/>
      <c r="AV754" s="108"/>
      <c r="AW754" s="108"/>
      <c r="AX754" s="108"/>
      <c r="AY754" s="108"/>
    </row>
    <row r="755" spans="1:51" ht="15.75" customHeight="1" x14ac:dyDescent="0.3">
      <c r="A755" s="108"/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08"/>
      <c r="AG755" s="108"/>
      <c r="AH755" s="108"/>
      <c r="AI755" s="108"/>
      <c r="AJ755" s="108"/>
      <c r="AK755" s="108"/>
      <c r="AL755" s="108"/>
      <c r="AM755" s="108"/>
      <c r="AN755" s="108"/>
      <c r="AO755" s="108"/>
      <c r="AP755" s="108"/>
      <c r="AQ755" s="108"/>
      <c r="AR755" s="108"/>
      <c r="AS755" s="108"/>
      <c r="AT755" s="108"/>
      <c r="AU755" s="108"/>
      <c r="AV755" s="108"/>
      <c r="AW755" s="108"/>
      <c r="AX755" s="108"/>
      <c r="AY755" s="108"/>
    </row>
    <row r="756" spans="1:51" ht="15.75" customHeight="1" x14ac:dyDescent="0.3">
      <c r="A756" s="108"/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08"/>
      <c r="AG756" s="108"/>
      <c r="AH756" s="108"/>
      <c r="AI756" s="108"/>
      <c r="AJ756" s="108"/>
      <c r="AK756" s="108"/>
      <c r="AL756" s="108"/>
      <c r="AM756" s="108"/>
      <c r="AN756" s="108"/>
      <c r="AO756" s="108"/>
      <c r="AP756" s="108"/>
      <c r="AQ756" s="108"/>
      <c r="AR756" s="108"/>
      <c r="AS756" s="108"/>
      <c r="AT756" s="108"/>
      <c r="AU756" s="108"/>
      <c r="AV756" s="108"/>
      <c r="AW756" s="108"/>
      <c r="AX756" s="108"/>
      <c r="AY756" s="108"/>
    </row>
    <row r="757" spans="1:51" ht="15.75" customHeight="1" x14ac:dyDescent="0.3">
      <c r="A757" s="108"/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  <c r="AA757" s="108"/>
      <c r="AB757" s="108"/>
      <c r="AC757" s="108"/>
      <c r="AD757" s="108"/>
      <c r="AE757" s="108"/>
      <c r="AF757" s="108"/>
      <c r="AG757" s="108"/>
      <c r="AH757" s="108"/>
      <c r="AI757" s="108"/>
      <c r="AJ757" s="108"/>
      <c r="AK757" s="108"/>
      <c r="AL757" s="108"/>
      <c r="AM757" s="108"/>
      <c r="AN757" s="108"/>
      <c r="AO757" s="108"/>
      <c r="AP757" s="108"/>
      <c r="AQ757" s="108"/>
      <c r="AR757" s="108"/>
      <c r="AS757" s="108"/>
      <c r="AT757" s="108"/>
      <c r="AU757" s="108"/>
      <c r="AV757" s="108"/>
      <c r="AW757" s="108"/>
      <c r="AX757" s="108"/>
      <c r="AY757" s="108"/>
    </row>
    <row r="758" spans="1:51" ht="15.75" customHeight="1" x14ac:dyDescent="0.3">
      <c r="A758" s="108"/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  <c r="AC758" s="108"/>
      <c r="AD758" s="108"/>
      <c r="AE758" s="108"/>
      <c r="AF758" s="108"/>
      <c r="AG758" s="108"/>
      <c r="AH758" s="108"/>
      <c r="AI758" s="108"/>
      <c r="AJ758" s="108"/>
      <c r="AK758" s="108"/>
      <c r="AL758" s="108"/>
      <c r="AM758" s="108"/>
      <c r="AN758" s="108"/>
      <c r="AO758" s="108"/>
      <c r="AP758" s="108"/>
      <c r="AQ758" s="108"/>
      <c r="AR758" s="108"/>
      <c r="AS758" s="108"/>
      <c r="AT758" s="108"/>
      <c r="AU758" s="108"/>
      <c r="AV758" s="108"/>
      <c r="AW758" s="108"/>
      <c r="AX758" s="108"/>
      <c r="AY758" s="108"/>
    </row>
    <row r="759" spans="1:51" ht="15.75" customHeight="1" x14ac:dyDescent="0.3">
      <c r="A759" s="108"/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  <c r="AC759" s="108"/>
      <c r="AD759" s="108"/>
      <c r="AE759" s="108"/>
      <c r="AF759" s="108"/>
      <c r="AG759" s="108"/>
      <c r="AH759" s="108"/>
      <c r="AI759" s="108"/>
      <c r="AJ759" s="108"/>
      <c r="AK759" s="108"/>
      <c r="AL759" s="108"/>
      <c r="AM759" s="108"/>
      <c r="AN759" s="108"/>
      <c r="AO759" s="108"/>
      <c r="AP759" s="108"/>
      <c r="AQ759" s="108"/>
      <c r="AR759" s="108"/>
      <c r="AS759" s="108"/>
      <c r="AT759" s="108"/>
      <c r="AU759" s="108"/>
      <c r="AV759" s="108"/>
      <c r="AW759" s="108"/>
      <c r="AX759" s="108"/>
      <c r="AY759" s="108"/>
    </row>
    <row r="760" spans="1:51" ht="15.75" customHeight="1" x14ac:dyDescent="0.3">
      <c r="A760" s="108"/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  <c r="AA760" s="108"/>
      <c r="AB760" s="108"/>
      <c r="AC760" s="108"/>
      <c r="AD760" s="108"/>
      <c r="AE760" s="108"/>
      <c r="AF760" s="108"/>
      <c r="AG760" s="108"/>
      <c r="AH760" s="108"/>
      <c r="AI760" s="108"/>
      <c r="AJ760" s="108"/>
      <c r="AK760" s="108"/>
      <c r="AL760" s="108"/>
      <c r="AM760" s="108"/>
      <c r="AN760" s="108"/>
      <c r="AO760" s="108"/>
      <c r="AP760" s="108"/>
      <c r="AQ760" s="108"/>
      <c r="AR760" s="108"/>
      <c r="AS760" s="108"/>
      <c r="AT760" s="108"/>
      <c r="AU760" s="108"/>
      <c r="AV760" s="108"/>
      <c r="AW760" s="108"/>
      <c r="AX760" s="108"/>
      <c r="AY760" s="108"/>
    </row>
    <row r="761" spans="1:51" ht="15.75" customHeight="1" x14ac:dyDescent="0.3">
      <c r="A761" s="108"/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  <c r="AA761" s="108"/>
      <c r="AB761" s="108"/>
      <c r="AC761" s="108"/>
      <c r="AD761" s="108"/>
      <c r="AE761" s="108"/>
      <c r="AF761" s="108"/>
      <c r="AG761" s="108"/>
      <c r="AH761" s="108"/>
      <c r="AI761" s="108"/>
      <c r="AJ761" s="108"/>
      <c r="AK761" s="108"/>
      <c r="AL761" s="108"/>
      <c r="AM761" s="108"/>
      <c r="AN761" s="108"/>
      <c r="AO761" s="108"/>
      <c r="AP761" s="108"/>
      <c r="AQ761" s="108"/>
      <c r="AR761" s="108"/>
      <c r="AS761" s="108"/>
      <c r="AT761" s="108"/>
      <c r="AU761" s="108"/>
      <c r="AV761" s="108"/>
      <c r="AW761" s="108"/>
      <c r="AX761" s="108"/>
      <c r="AY761" s="108"/>
    </row>
    <row r="762" spans="1:51" ht="15.75" customHeight="1" x14ac:dyDescent="0.3">
      <c r="A762" s="108"/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  <c r="AC762" s="108"/>
      <c r="AD762" s="108"/>
      <c r="AE762" s="108"/>
      <c r="AF762" s="108"/>
      <c r="AG762" s="108"/>
      <c r="AH762" s="108"/>
      <c r="AI762" s="108"/>
      <c r="AJ762" s="108"/>
      <c r="AK762" s="108"/>
      <c r="AL762" s="108"/>
      <c r="AM762" s="108"/>
      <c r="AN762" s="108"/>
      <c r="AO762" s="108"/>
      <c r="AP762" s="108"/>
      <c r="AQ762" s="108"/>
      <c r="AR762" s="108"/>
      <c r="AS762" s="108"/>
      <c r="AT762" s="108"/>
      <c r="AU762" s="108"/>
      <c r="AV762" s="108"/>
      <c r="AW762" s="108"/>
      <c r="AX762" s="108"/>
      <c r="AY762" s="108"/>
    </row>
    <row r="763" spans="1:51" ht="15.75" customHeight="1" x14ac:dyDescent="0.3">
      <c r="A763" s="108"/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  <c r="AC763" s="108"/>
      <c r="AD763" s="108"/>
      <c r="AE763" s="108"/>
      <c r="AF763" s="108"/>
      <c r="AG763" s="108"/>
      <c r="AH763" s="108"/>
      <c r="AI763" s="108"/>
      <c r="AJ763" s="108"/>
      <c r="AK763" s="108"/>
      <c r="AL763" s="108"/>
      <c r="AM763" s="108"/>
      <c r="AN763" s="108"/>
      <c r="AO763" s="108"/>
      <c r="AP763" s="108"/>
      <c r="AQ763" s="108"/>
      <c r="AR763" s="108"/>
      <c r="AS763" s="108"/>
      <c r="AT763" s="108"/>
      <c r="AU763" s="108"/>
      <c r="AV763" s="108"/>
      <c r="AW763" s="108"/>
      <c r="AX763" s="108"/>
      <c r="AY763" s="108"/>
    </row>
    <row r="764" spans="1:51" ht="15.75" customHeight="1" x14ac:dyDescent="0.3">
      <c r="A764" s="108"/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  <c r="AC764" s="108"/>
      <c r="AD764" s="108"/>
      <c r="AE764" s="108"/>
      <c r="AF764" s="108"/>
      <c r="AG764" s="108"/>
      <c r="AH764" s="108"/>
      <c r="AI764" s="108"/>
      <c r="AJ764" s="108"/>
      <c r="AK764" s="108"/>
      <c r="AL764" s="108"/>
      <c r="AM764" s="108"/>
      <c r="AN764" s="108"/>
      <c r="AO764" s="108"/>
      <c r="AP764" s="108"/>
      <c r="AQ764" s="108"/>
      <c r="AR764" s="108"/>
      <c r="AS764" s="108"/>
      <c r="AT764" s="108"/>
      <c r="AU764" s="108"/>
      <c r="AV764" s="108"/>
      <c r="AW764" s="108"/>
      <c r="AX764" s="108"/>
      <c r="AY764" s="108"/>
    </row>
    <row r="765" spans="1:51" ht="15.75" customHeight="1" x14ac:dyDescent="0.3">
      <c r="A765" s="108"/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  <c r="AC765" s="108"/>
      <c r="AD765" s="108"/>
      <c r="AE765" s="108"/>
      <c r="AF765" s="108"/>
      <c r="AG765" s="108"/>
      <c r="AH765" s="108"/>
      <c r="AI765" s="108"/>
      <c r="AJ765" s="108"/>
      <c r="AK765" s="108"/>
      <c r="AL765" s="108"/>
      <c r="AM765" s="108"/>
      <c r="AN765" s="108"/>
      <c r="AO765" s="108"/>
      <c r="AP765" s="108"/>
      <c r="AQ765" s="108"/>
      <c r="AR765" s="108"/>
      <c r="AS765" s="108"/>
      <c r="AT765" s="108"/>
      <c r="AU765" s="108"/>
      <c r="AV765" s="108"/>
      <c r="AW765" s="108"/>
      <c r="AX765" s="108"/>
      <c r="AY765" s="108"/>
    </row>
    <row r="766" spans="1:51" ht="15.75" customHeight="1" x14ac:dyDescent="0.3">
      <c r="A766" s="108"/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  <c r="AA766" s="108"/>
      <c r="AB766" s="108"/>
      <c r="AC766" s="108"/>
      <c r="AD766" s="108"/>
      <c r="AE766" s="108"/>
      <c r="AF766" s="108"/>
      <c r="AG766" s="108"/>
      <c r="AH766" s="108"/>
      <c r="AI766" s="108"/>
      <c r="AJ766" s="108"/>
      <c r="AK766" s="108"/>
      <c r="AL766" s="108"/>
      <c r="AM766" s="108"/>
      <c r="AN766" s="108"/>
      <c r="AO766" s="108"/>
      <c r="AP766" s="108"/>
      <c r="AQ766" s="108"/>
      <c r="AR766" s="108"/>
      <c r="AS766" s="108"/>
      <c r="AT766" s="108"/>
      <c r="AU766" s="108"/>
      <c r="AV766" s="108"/>
      <c r="AW766" s="108"/>
      <c r="AX766" s="108"/>
      <c r="AY766" s="108"/>
    </row>
    <row r="767" spans="1:51" ht="15.75" customHeight="1" x14ac:dyDescent="0.3">
      <c r="A767" s="108"/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  <c r="AC767" s="108"/>
      <c r="AD767" s="108"/>
      <c r="AE767" s="108"/>
      <c r="AF767" s="108"/>
      <c r="AG767" s="108"/>
      <c r="AH767" s="108"/>
      <c r="AI767" s="108"/>
      <c r="AJ767" s="108"/>
      <c r="AK767" s="108"/>
      <c r="AL767" s="108"/>
      <c r="AM767" s="108"/>
      <c r="AN767" s="108"/>
      <c r="AO767" s="108"/>
      <c r="AP767" s="108"/>
      <c r="AQ767" s="108"/>
      <c r="AR767" s="108"/>
      <c r="AS767" s="108"/>
      <c r="AT767" s="108"/>
      <c r="AU767" s="108"/>
      <c r="AV767" s="108"/>
      <c r="AW767" s="108"/>
      <c r="AX767" s="108"/>
      <c r="AY767" s="108"/>
    </row>
    <row r="768" spans="1:51" ht="15.75" customHeight="1" x14ac:dyDescent="0.3">
      <c r="A768" s="108"/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  <c r="AA768" s="108"/>
      <c r="AB768" s="108"/>
      <c r="AC768" s="108"/>
      <c r="AD768" s="108"/>
      <c r="AE768" s="108"/>
      <c r="AF768" s="108"/>
      <c r="AG768" s="108"/>
      <c r="AH768" s="108"/>
      <c r="AI768" s="108"/>
      <c r="AJ768" s="108"/>
      <c r="AK768" s="108"/>
      <c r="AL768" s="108"/>
      <c r="AM768" s="108"/>
      <c r="AN768" s="108"/>
      <c r="AO768" s="108"/>
      <c r="AP768" s="108"/>
      <c r="AQ768" s="108"/>
      <c r="AR768" s="108"/>
      <c r="AS768" s="108"/>
      <c r="AT768" s="108"/>
      <c r="AU768" s="108"/>
      <c r="AV768" s="108"/>
      <c r="AW768" s="108"/>
      <c r="AX768" s="108"/>
      <c r="AY768" s="108"/>
    </row>
    <row r="769" spans="1:51" ht="15.75" customHeight="1" x14ac:dyDescent="0.3">
      <c r="A769" s="108"/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  <c r="AC769" s="108"/>
      <c r="AD769" s="108"/>
      <c r="AE769" s="108"/>
      <c r="AF769" s="108"/>
      <c r="AG769" s="108"/>
      <c r="AH769" s="108"/>
      <c r="AI769" s="108"/>
      <c r="AJ769" s="108"/>
      <c r="AK769" s="108"/>
      <c r="AL769" s="108"/>
      <c r="AM769" s="108"/>
      <c r="AN769" s="108"/>
      <c r="AO769" s="108"/>
      <c r="AP769" s="108"/>
      <c r="AQ769" s="108"/>
      <c r="AR769" s="108"/>
      <c r="AS769" s="108"/>
      <c r="AT769" s="108"/>
      <c r="AU769" s="108"/>
      <c r="AV769" s="108"/>
      <c r="AW769" s="108"/>
      <c r="AX769" s="108"/>
      <c r="AY769" s="108"/>
    </row>
    <row r="770" spans="1:51" ht="15.75" customHeight="1" x14ac:dyDescent="0.3">
      <c r="A770" s="108"/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  <c r="AA770" s="108"/>
      <c r="AB770" s="108"/>
      <c r="AC770" s="108"/>
      <c r="AD770" s="108"/>
      <c r="AE770" s="108"/>
      <c r="AF770" s="108"/>
      <c r="AG770" s="108"/>
      <c r="AH770" s="108"/>
      <c r="AI770" s="108"/>
      <c r="AJ770" s="108"/>
      <c r="AK770" s="108"/>
      <c r="AL770" s="108"/>
      <c r="AM770" s="108"/>
      <c r="AN770" s="108"/>
      <c r="AO770" s="108"/>
      <c r="AP770" s="108"/>
      <c r="AQ770" s="108"/>
      <c r="AR770" s="108"/>
      <c r="AS770" s="108"/>
      <c r="AT770" s="108"/>
      <c r="AU770" s="108"/>
      <c r="AV770" s="108"/>
      <c r="AW770" s="108"/>
      <c r="AX770" s="108"/>
      <c r="AY770" s="108"/>
    </row>
    <row r="771" spans="1:51" ht="15.75" customHeight="1" x14ac:dyDescent="0.3">
      <c r="A771" s="108"/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  <c r="AC771" s="108"/>
      <c r="AD771" s="108"/>
      <c r="AE771" s="108"/>
      <c r="AF771" s="108"/>
      <c r="AG771" s="108"/>
      <c r="AH771" s="108"/>
      <c r="AI771" s="108"/>
      <c r="AJ771" s="108"/>
      <c r="AK771" s="108"/>
      <c r="AL771" s="108"/>
      <c r="AM771" s="108"/>
      <c r="AN771" s="108"/>
      <c r="AO771" s="108"/>
      <c r="AP771" s="108"/>
      <c r="AQ771" s="108"/>
      <c r="AR771" s="108"/>
      <c r="AS771" s="108"/>
      <c r="AT771" s="108"/>
      <c r="AU771" s="108"/>
      <c r="AV771" s="108"/>
      <c r="AW771" s="108"/>
      <c r="AX771" s="108"/>
      <c r="AY771" s="108"/>
    </row>
    <row r="772" spans="1:51" ht="15.75" customHeight="1" x14ac:dyDescent="0.3">
      <c r="A772" s="108"/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  <c r="AC772" s="108"/>
      <c r="AD772" s="108"/>
      <c r="AE772" s="108"/>
      <c r="AF772" s="108"/>
      <c r="AG772" s="108"/>
      <c r="AH772" s="108"/>
      <c r="AI772" s="108"/>
      <c r="AJ772" s="108"/>
      <c r="AK772" s="108"/>
      <c r="AL772" s="108"/>
      <c r="AM772" s="108"/>
      <c r="AN772" s="108"/>
      <c r="AO772" s="108"/>
      <c r="AP772" s="108"/>
      <c r="AQ772" s="108"/>
      <c r="AR772" s="108"/>
      <c r="AS772" s="108"/>
      <c r="AT772" s="108"/>
      <c r="AU772" s="108"/>
      <c r="AV772" s="108"/>
      <c r="AW772" s="108"/>
      <c r="AX772" s="108"/>
      <c r="AY772" s="108"/>
    </row>
    <row r="773" spans="1:51" ht="15.75" customHeight="1" x14ac:dyDescent="0.3">
      <c r="A773" s="108"/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  <c r="AA773" s="108"/>
      <c r="AB773" s="108"/>
      <c r="AC773" s="108"/>
      <c r="AD773" s="108"/>
      <c r="AE773" s="108"/>
      <c r="AF773" s="108"/>
      <c r="AG773" s="108"/>
      <c r="AH773" s="108"/>
      <c r="AI773" s="108"/>
      <c r="AJ773" s="108"/>
      <c r="AK773" s="108"/>
      <c r="AL773" s="108"/>
      <c r="AM773" s="108"/>
      <c r="AN773" s="108"/>
      <c r="AO773" s="108"/>
      <c r="AP773" s="108"/>
      <c r="AQ773" s="108"/>
      <c r="AR773" s="108"/>
      <c r="AS773" s="108"/>
      <c r="AT773" s="108"/>
      <c r="AU773" s="108"/>
      <c r="AV773" s="108"/>
      <c r="AW773" s="108"/>
      <c r="AX773" s="108"/>
      <c r="AY773" s="108"/>
    </row>
    <row r="774" spans="1:51" ht="15.75" customHeight="1" x14ac:dyDescent="0.3">
      <c r="A774" s="108"/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  <c r="AC774" s="108"/>
      <c r="AD774" s="108"/>
      <c r="AE774" s="108"/>
      <c r="AF774" s="108"/>
      <c r="AG774" s="108"/>
      <c r="AH774" s="108"/>
      <c r="AI774" s="108"/>
      <c r="AJ774" s="108"/>
      <c r="AK774" s="108"/>
      <c r="AL774" s="108"/>
      <c r="AM774" s="108"/>
      <c r="AN774" s="108"/>
      <c r="AO774" s="108"/>
      <c r="AP774" s="108"/>
      <c r="AQ774" s="108"/>
      <c r="AR774" s="108"/>
      <c r="AS774" s="108"/>
      <c r="AT774" s="108"/>
      <c r="AU774" s="108"/>
      <c r="AV774" s="108"/>
      <c r="AW774" s="108"/>
      <c r="AX774" s="108"/>
      <c r="AY774" s="108"/>
    </row>
    <row r="775" spans="1:51" ht="15.75" customHeight="1" x14ac:dyDescent="0.3">
      <c r="A775" s="108"/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08"/>
      <c r="AG775" s="108"/>
      <c r="AH775" s="108"/>
      <c r="AI775" s="108"/>
      <c r="AJ775" s="108"/>
      <c r="AK775" s="108"/>
      <c r="AL775" s="108"/>
      <c r="AM775" s="108"/>
      <c r="AN775" s="108"/>
      <c r="AO775" s="108"/>
      <c r="AP775" s="108"/>
      <c r="AQ775" s="108"/>
      <c r="AR775" s="108"/>
      <c r="AS775" s="108"/>
      <c r="AT775" s="108"/>
      <c r="AU775" s="108"/>
      <c r="AV775" s="108"/>
      <c r="AW775" s="108"/>
      <c r="AX775" s="108"/>
      <c r="AY775" s="108"/>
    </row>
    <row r="776" spans="1:51" ht="15.75" customHeight="1" x14ac:dyDescent="0.3">
      <c r="A776" s="108"/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  <c r="AA776" s="108"/>
      <c r="AB776" s="108"/>
      <c r="AC776" s="108"/>
      <c r="AD776" s="108"/>
      <c r="AE776" s="108"/>
      <c r="AF776" s="108"/>
      <c r="AG776" s="108"/>
      <c r="AH776" s="108"/>
      <c r="AI776" s="108"/>
      <c r="AJ776" s="108"/>
      <c r="AK776" s="108"/>
      <c r="AL776" s="108"/>
      <c r="AM776" s="108"/>
      <c r="AN776" s="108"/>
      <c r="AO776" s="108"/>
      <c r="AP776" s="108"/>
      <c r="AQ776" s="108"/>
      <c r="AR776" s="108"/>
      <c r="AS776" s="108"/>
      <c r="AT776" s="108"/>
      <c r="AU776" s="108"/>
      <c r="AV776" s="108"/>
      <c r="AW776" s="108"/>
      <c r="AX776" s="108"/>
      <c r="AY776" s="108"/>
    </row>
    <row r="777" spans="1:51" ht="15.75" customHeight="1" x14ac:dyDescent="0.3">
      <c r="A777" s="108"/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  <c r="AC777" s="108"/>
      <c r="AD777" s="108"/>
      <c r="AE777" s="108"/>
      <c r="AF777" s="108"/>
      <c r="AG777" s="108"/>
      <c r="AH777" s="108"/>
      <c r="AI777" s="108"/>
      <c r="AJ777" s="108"/>
      <c r="AK777" s="108"/>
      <c r="AL777" s="108"/>
      <c r="AM777" s="108"/>
      <c r="AN777" s="108"/>
      <c r="AO777" s="108"/>
      <c r="AP777" s="108"/>
      <c r="AQ777" s="108"/>
      <c r="AR777" s="108"/>
      <c r="AS777" s="108"/>
      <c r="AT777" s="108"/>
      <c r="AU777" s="108"/>
      <c r="AV777" s="108"/>
      <c r="AW777" s="108"/>
      <c r="AX777" s="108"/>
      <c r="AY777" s="108"/>
    </row>
    <row r="778" spans="1:51" ht="15.75" customHeight="1" x14ac:dyDescent="0.3">
      <c r="A778" s="108"/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  <c r="AC778" s="108"/>
      <c r="AD778" s="108"/>
      <c r="AE778" s="108"/>
      <c r="AF778" s="108"/>
      <c r="AG778" s="108"/>
      <c r="AH778" s="108"/>
      <c r="AI778" s="108"/>
      <c r="AJ778" s="108"/>
      <c r="AK778" s="108"/>
      <c r="AL778" s="108"/>
      <c r="AM778" s="108"/>
      <c r="AN778" s="108"/>
      <c r="AO778" s="108"/>
      <c r="AP778" s="108"/>
      <c r="AQ778" s="108"/>
      <c r="AR778" s="108"/>
      <c r="AS778" s="108"/>
      <c r="AT778" s="108"/>
      <c r="AU778" s="108"/>
      <c r="AV778" s="108"/>
      <c r="AW778" s="108"/>
      <c r="AX778" s="108"/>
      <c r="AY778" s="108"/>
    </row>
    <row r="779" spans="1:51" ht="15.75" customHeight="1" x14ac:dyDescent="0.3">
      <c r="A779" s="108"/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  <c r="AC779" s="108"/>
      <c r="AD779" s="108"/>
      <c r="AE779" s="108"/>
      <c r="AF779" s="108"/>
      <c r="AG779" s="108"/>
      <c r="AH779" s="108"/>
      <c r="AI779" s="108"/>
      <c r="AJ779" s="108"/>
      <c r="AK779" s="108"/>
      <c r="AL779" s="108"/>
      <c r="AM779" s="108"/>
      <c r="AN779" s="108"/>
      <c r="AO779" s="108"/>
      <c r="AP779" s="108"/>
      <c r="AQ779" s="108"/>
      <c r="AR779" s="108"/>
      <c r="AS779" s="108"/>
      <c r="AT779" s="108"/>
      <c r="AU779" s="108"/>
      <c r="AV779" s="108"/>
      <c r="AW779" s="108"/>
      <c r="AX779" s="108"/>
      <c r="AY779" s="108"/>
    </row>
    <row r="780" spans="1:51" ht="15.75" customHeight="1" x14ac:dyDescent="0.3">
      <c r="A780" s="108"/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  <c r="AC780" s="108"/>
      <c r="AD780" s="108"/>
      <c r="AE780" s="108"/>
      <c r="AF780" s="108"/>
      <c r="AG780" s="108"/>
      <c r="AH780" s="108"/>
      <c r="AI780" s="108"/>
      <c r="AJ780" s="108"/>
      <c r="AK780" s="108"/>
      <c r="AL780" s="108"/>
      <c r="AM780" s="108"/>
      <c r="AN780" s="108"/>
      <c r="AO780" s="108"/>
      <c r="AP780" s="108"/>
      <c r="AQ780" s="108"/>
      <c r="AR780" s="108"/>
      <c r="AS780" s="108"/>
      <c r="AT780" s="108"/>
      <c r="AU780" s="108"/>
      <c r="AV780" s="108"/>
      <c r="AW780" s="108"/>
      <c r="AX780" s="108"/>
      <c r="AY780" s="108"/>
    </row>
    <row r="781" spans="1:51" ht="15.75" customHeight="1" x14ac:dyDescent="0.3">
      <c r="A781" s="108"/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  <c r="AC781" s="108"/>
      <c r="AD781" s="108"/>
      <c r="AE781" s="108"/>
      <c r="AF781" s="108"/>
      <c r="AG781" s="108"/>
      <c r="AH781" s="108"/>
      <c r="AI781" s="108"/>
      <c r="AJ781" s="108"/>
      <c r="AK781" s="108"/>
      <c r="AL781" s="108"/>
      <c r="AM781" s="108"/>
      <c r="AN781" s="108"/>
      <c r="AO781" s="108"/>
      <c r="AP781" s="108"/>
      <c r="AQ781" s="108"/>
      <c r="AR781" s="108"/>
      <c r="AS781" s="108"/>
      <c r="AT781" s="108"/>
      <c r="AU781" s="108"/>
      <c r="AV781" s="108"/>
      <c r="AW781" s="108"/>
      <c r="AX781" s="108"/>
      <c r="AY781" s="108"/>
    </row>
    <row r="782" spans="1:51" ht="15.75" customHeight="1" x14ac:dyDescent="0.3">
      <c r="A782" s="108"/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  <c r="AA782" s="108"/>
      <c r="AB782" s="108"/>
      <c r="AC782" s="108"/>
      <c r="AD782" s="108"/>
      <c r="AE782" s="108"/>
      <c r="AF782" s="108"/>
      <c r="AG782" s="108"/>
      <c r="AH782" s="108"/>
      <c r="AI782" s="108"/>
      <c r="AJ782" s="108"/>
      <c r="AK782" s="108"/>
      <c r="AL782" s="108"/>
      <c r="AM782" s="108"/>
      <c r="AN782" s="108"/>
      <c r="AO782" s="108"/>
      <c r="AP782" s="108"/>
      <c r="AQ782" s="108"/>
      <c r="AR782" s="108"/>
      <c r="AS782" s="108"/>
      <c r="AT782" s="108"/>
      <c r="AU782" s="108"/>
      <c r="AV782" s="108"/>
      <c r="AW782" s="108"/>
      <c r="AX782" s="108"/>
      <c r="AY782" s="108"/>
    </row>
    <row r="783" spans="1:51" ht="15.75" customHeight="1" x14ac:dyDescent="0.3">
      <c r="A783" s="108"/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  <c r="AC783" s="108"/>
      <c r="AD783" s="108"/>
      <c r="AE783" s="108"/>
      <c r="AF783" s="108"/>
      <c r="AG783" s="108"/>
      <c r="AH783" s="108"/>
      <c r="AI783" s="108"/>
      <c r="AJ783" s="108"/>
      <c r="AK783" s="108"/>
      <c r="AL783" s="108"/>
      <c r="AM783" s="108"/>
      <c r="AN783" s="108"/>
      <c r="AO783" s="108"/>
      <c r="AP783" s="108"/>
      <c r="AQ783" s="108"/>
      <c r="AR783" s="108"/>
      <c r="AS783" s="108"/>
      <c r="AT783" s="108"/>
      <c r="AU783" s="108"/>
      <c r="AV783" s="108"/>
      <c r="AW783" s="108"/>
      <c r="AX783" s="108"/>
      <c r="AY783" s="108"/>
    </row>
    <row r="784" spans="1:51" ht="15.75" customHeight="1" x14ac:dyDescent="0.3">
      <c r="A784" s="108"/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  <c r="AA784" s="108"/>
      <c r="AB784" s="108"/>
      <c r="AC784" s="108"/>
      <c r="AD784" s="108"/>
      <c r="AE784" s="108"/>
      <c r="AF784" s="108"/>
      <c r="AG784" s="108"/>
      <c r="AH784" s="108"/>
      <c r="AI784" s="108"/>
      <c r="AJ784" s="108"/>
      <c r="AK784" s="108"/>
      <c r="AL784" s="108"/>
      <c r="AM784" s="108"/>
      <c r="AN784" s="108"/>
      <c r="AO784" s="108"/>
      <c r="AP784" s="108"/>
      <c r="AQ784" s="108"/>
      <c r="AR784" s="108"/>
      <c r="AS784" s="108"/>
      <c r="AT784" s="108"/>
      <c r="AU784" s="108"/>
      <c r="AV784" s="108"/>
      <c r="AW784" s="108"/>
      <c r="AX784" s="108"/>
      <c r="AY784" s="108"/>
    </row>
    <row r="785" spans="1:51" ht="15.75" customHeight="1" x14ac:dyDescent="0.3">
      <c r="A785" s="108"/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  <c r="AA785" s="108"/>
      <c r="AB785" s="108"/>
      <c r="AC785" s="108"/>
      <c r="AD785" s="108"/>
      <c r="AE785" s="108"/>
      <c r="AF785" s="108"/>
      <c r="AG785" s="108"/>
      <c r="AH785" s="108"/>
      <c r="AI785" s="108"/>
      <c r="AJ785" s="108"/>
      <c r="AK785" s="108"/>
      <c r="AL785" s="108"/>
      <c r="AM785" s="108"/>
      <c r="AN785" s="108"/>
      <c r="AO785" s="108"/>
      <c r="AP785" s="108"/>
      <c r="AQ785" s="108"/>
      <c r="AR785" s="108"/>
      <c r="AS785" s="108"/>
      <c r="AT785" s="108"/>
      <c r="AU785" s="108"/>
      <c r="AV785" s="108"/>
      <c r="AW785" s="108"/>
      <c r="AX785" s="108"/>
      <c r="AY785" s="108"/>
    </row>
    <row r="786" spans="1:51" ht="15.75" customHeight="1" x14ac:dyDescent="0.3">
      <c r="A786" s="108"/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  <c r="AA786" s="108"/>
      <c r="AB786" s="108"/>
      <c r="AC786" s="108"/>
      <c r="AD786" s="108"/>
      <c r="AE786" s="108"/>
      <c r="AF786" s="108"/>
      <c r="AG786" s="108"/>
      <c r="AH786" s="108"/>
      <c r="AI786" s="108"/>
      <c r="AJ786" s="108"/>
      <c r="AK786" s="108"/>
      <c r="AL786" s="108"/>
      <c r="AM786" s="108"/>
      <c r="AN786" s="108"/>
      <c r="AO786" s="108"/>
      <c r="AP786" s="108"/>
      <c r="AQ786" s="108"/>
      <c r="AR786" s="108"/>
      <c r="AS786" s="108"/>
      <c r="AT786" s="108"/>
      <c r="AU786" s="108"/>
      <c r="AV786" s="108"/>
      <c r="AW786" s="108"/>
      <c r="AX786" s="108"/>
      <c r="AY786" s="108"/>
    </row>
    <row r="787" spans="1:51" ht="15.75" customHeight="1" x14ac:dyDescent="0.3">
      <c r="A787" s="108"/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  <c r="AA787" s="108"/>
      <c r="AB787" s="108"/>
      <c r="AC787" s="108"/>
      <c r="AD787" s="108"/>
      <c r="AE787" s="108"/>
      <c r="AF787" s="108"/>
      <c r="AG787" s="108"/>
      <c r="AH787" s="108"/>
      <c r="AI787" s="108"/>
      <c r="AJ787" s="108"/>
      <c r="AK787" s="108"/>
      <c r="AL787" s="108"/>
      <c r="AM787" s="108"/>
      <c r="AN787" s="108"/>
      <c r="AO787" s="108"/>
      <c r="AP787" s="108"/>
      <c r="AQ787" s="108"/>
      <c r="AR787" s="108"/>
      <c r="AS787" s="108"/>
      <c r="AT787" s="108"/>
      <c r="AU787" s="108"/>
      <c r="AV787" s="108"/>
      <c r="AW787" s="108"/>
      <c r="AX787" s="108"/>
      <c r="AY787" s="108"/>
    </row>
    <row r="788" spans="1:51" ht="15.75" customHeight="1" x14ac:dyDescent="0.3">
      <c r="A788" s="108"/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  <c r="AA788" s="108"/>
      <c r="AB788" s="108"/>
      <c r="AC788" s="108"/>
      <c r="AD788" s="108"/>
      <c r="AE788" s="108"/>
      <c r="AF788" s="108"/>
      <c r="AG788" s="108"/>
      <c r="AH788" s="108"/>
      <c r="AI788" s="108"/>
      <c r="AJ788" s="108"/>
      <c r="AK788" s="108"/>
      <c r="AL788" s="108"/>
      <c r="AM788" s="108"/>
      <c r="AN788" s="108"/>
      <c r="AO788" s="108"/>
      <c r="AP788" s="108"/>
      <c r="AQ788" s="108"/>
      <c r="AR788" s="108"/>
      <c r="AS788" s="108"/>
      <c r="AT788" s="108"/>
      <c r="AU788" s="108"/>
      <c r="AV788" s="108"/>
      <c r="AW788" s="108"/>
      <c r="AX788" s="108"/>
      <c r="AY788" s="108"/>
    </row>
    <row r="789" spans="1:51" ht="15.75" customHeight="1" x14ac:dyDescent="0.3">
      <c r="A789" s="108"/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  <c r="AA789" s="108"/>
      <c r="AB789" s="108"/>
      <c r="AC789" s="108"/>
      <c r="AD789" s="108"/>
      <c r="AE789" s="108"/>
      <c r="AF789" s="108"/>
      <c r="AG789" s="108"/>
      <c r="AH789" s="108"/>
      <c r="AI789" s="108"/>
      <c r="AJ789" s="108"/>
      <c r="AK789" s="108"/>
      <c r="AL789" s="108"/>
      <c r="AM789" s="108"/>
      <c r="AN789" s="108"/>
      <c r="AO789" s="108"/>
      <c r="AP789" s="108"/>
      <c r="AQ789" s="108"/>
      <c r="AR789" s="108"/>
      <c r="AS789" s="108"/>
      <c r="AT789" s="108"/>
      <c r="AU789" s="108"/>
      <c r="AV789" s="108"/>
      <c r="AW789" s="108"/>
      <c r="AX789" s="108"/>
      <c r="AY789" s="108"/>
    </row>
    <row r="790" spans="1:51" ht="15.75" customHeight="1" x14ac:dyDescent="0.3">
      <c r="A790" s="108"/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  <c r="AC790" s="108"/>
      <c r="AD790" s="108"/>
      <c r="AE790" s="108"/>
      <c r="AF790" s="108"/>
      <c r="AG790" s="108"/>
      <c r="AH790" s="108"/>
      <c r="AI790" s="108"/>
      <c r="AJ790" s="108"/>
      <c r="AK790" s="108"/>
      <c r="AL790" s="108"/>
      <c r="AM790" s="108"/>
      <c r="AN790" s="108"/>
      <c r="AO790" s="108"/>
      <c r="AP790" s="108"/>
      <c r="AQ790" s="108"/>
      <c r="AR790" s="108"/>
      <c r="AS790" s="108"/>
      <c r="AT790" s="108"/>
      <c r="AU790" s="108"/>
      <c r="AV790" s="108"/>
      <c r="AW790" s="108"/>
      <c r="AX790" s="108"/>
      <c r="AY790" s="108"/>
    </row>
    <row r="791" spans="1:51" ht="15.75" customHeight="1" x14ac:dyDescent="0.3">
      <c r="A791" s="108"/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  <c r="AA791" s="108"/>
      <c r="AB791" s="108"/>
      <c r="AC791" s="108"/>
      <c r="AD791" s="108"/>
      <c r="AE791" s="108"/>
      <c r="AF791" s="108"/>
      <c r="AG791" s="108"/>
      <c r="AH791" s="108"/>
      <c r="AI791" s="108"/>
      <c r="AJ791" s="108"/>
      <c r="AK791" s="108"/>
      <c r="AL791" s="108"/>
      <c r="AM791" s="108"/>
      <c r="AN791" s="108"/>
      <c r="AO791" s="108"/>
      <c r="AP791" s="108"/>
      <c r="AQ791" s="108"/>
      <c r="AR791" s="108"/>
      <c r="AS791" s="108"/>
      <c r="AT791" s="108"/>
      <c r="AU791" s="108"/>
      <c r="AV791" s="108"/>
      <c r="AW791" s="108"/>
      <c r="AX791" s="108"/>
      <c r="AY791" s="108"/>
    </row>
    <row r="792" spans="1:51" ht="15.75" customHeight="1" x14ac:dyDescent="0.3">
      <c r="A792" s="108"/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  <c r="AC792" s="108"/>
      <c r="AD792" s="108"/>
      <c r="AE792" s="108"/>
      <c r="AF792" s="108"/>
      <c r="AG792" s="108"/>
      <c r="AH792" s="108"/>
      <c r="AI792" s="108"/>
      <c r="AJ792" s="108"/>
      <c r="AK792" s="108"/>
      <c r="AL792" s="108"/>
      <c r="AM792" s="108"/>
      <c r="AN792" s="108"/>
      <c r="AO792" s="108"/>
      <c r="AP792" s="108"/>
      <c r="AQ792" s="108"/>
      <c r="AR792" s="108"/>
      <c r="AS792" s="108"/>
      <c r="AT792" s="108"/>
      <c r="AU792" s="108"/>
      <c r="AV792" s="108"/>
      <c r="AW792" s="108"/>
      <c r="AX792" s="108"/>
      <c r="AY792" s="108"/>
    </row>
    <row r="793" spans="1:51" ht="15.75" customHeight="1" x14ac:dyDescent="0.3">
      <c r="A793" s="108"/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  <c r="AC793" s="108"/>
      <c r="AD793" s="108"/>
      <c r="AE793" s="108"/>
      <c r="AF793" s="108"/>
      <c r="AG793" s="108"/>
      <c r="AH793" s="108"/>
      <c r="AI793" s="108"/>
      <c r="AJ793" s="108"/>
      <c r="AK793" s="108"/>
      <c r="AL793" s="108"/>
      <c r="AM793" s="108"/>
      <c r="AN793" s="108"/>
      <c r="AO793" s="108"/>
      <c r="AP793" s="108"/>
      <c r="AQ793" s="108"/>
      <c r="AR793" s="108"/>
      <c r="AS793" s="108"/>
      <c r="AT793" s="108"/>
      <c r="AU793" s="108"/>
      <c r="AV793" s="108"/>
      <c r="AW793" s="108"/>
      <c r="AX793" s="108"/>
      <c r="AY793" s="108"/>
    </row>
    <row r="794" spans="1:51" ht="15.75" customHeight="1" x14ac:dyDescent="0.3">
      <c r="A794" s="108"/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  <c r="AA794" s="108"/>
      <c r="AB794" s="108"/>
      <c r="AC794" s="108"/>
      <c r="AD794" s="108"/>
      <c r="AE794" s="108"/>
      <c r="AF794" s="108"/>
      <c r="AG794" s="108"/>
      <c r="AH794" s="108"/>
      <c r="AI794" s="108"/>
      <c r="AJ794" s="108"/>
      <c r="AK794" s="108"/>
      <c r="AL794" s="108"/>
      <c r="AM794" s="108"/>
      <c r="AN794" s="108"/>
      <c r="AO794" s="108"/>
      <c r="AP794" s="108"/>
      <c r="AQ794" s="108"/>
      <c r="AR794" s="108"/>
      <c r="AS794" s="108"/>
      <c r="AT794" s="108"/>
      <c r="AU794" s="108"/>
      <c r="AV794" s="108"/>
      <c r="AW794" s="108"/>
      <c r="AX794" s="108"/>
      <c r="AY794" s="108"/>
    </row>
    <row r="795" spans="1:51" ht="15.75" customHeight="1" x14ac:dyDescent="0.3">
      <c r="A795" s="108"/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  <c r="AC795" s="108"/>
      <c r="AD795" s="108"/>
      <c r="AE795" s="108"/>
      <c r="AF795" s="108"/>
      <c r="AG795" s="108"/>
      <c r="AH795" s="108"/>
      <c r="AI795" s="108"/>
      <c r="AJ795" s="108"/>
      <c r="AK795" s="108"/>
      <c r="AL795" s="108"/>
      <c r="AM795" s="108"/>
      <c r="AN795" s="108"/>
      <c r="AO795" s="108"/>
      <c r="AP795" s="108"/>
      <c r="AQ795" s="108"/>
      <c r="AR795" s="108"/>
      <c r="AS795" s="108"/>
      <c r="AT795" s="108"/>
      <c r="AU795" s="108"/>
      <c r="AV795" s="108"/>
      <c r="AW795" s="108"/>
      <c r="AX795" s="108"/>
      <c r="AY795" s="108"/>
    </row>
    <row r="796" spans="1:51" ht="15.75" customHeight="1" x14ac:dyDescent="0.3">
      <c r="A796" s="108"/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  <c r="AC796" s="108"/>
      <c r="AD796" s="108"/>
      <c r="AE796" s="108"/>
      <c r="AF796" s="108"/>
      <c r="AG796" s="108"/>
      <c r="AH796" s="108"/>
      <c r="AI796" s="108"/>
      <c r="AJ796" s="108"/>
      <c r="AK796" s="108"/>
      <c r="AL796" s="108"/>
      <c r="AM796" s="108"/>
      <c r="AN796" s="108"/>
      <c r="AO796" s="108"/>
      <c r="AP796" s="108"/>
      <c r="AQ796" s="108"/>
      <c r="AR796" s="108"/>
      <c r="AS796" s="108"/>
      <c r="AT796" s="108"/>
      <c r="AU796" s="108"/>
      <c r="AV796" s="108"/>
      <c r="AW796" s="108"/>
      <c r="AX796" s="108"/>
      <c r="AY796" s="108"/>
    </row>
    <row r="797" spans="1:51" ht="15.75" customHeight="1" x14ac:dyDescent="0.3">
      <c r="A797" s="108"/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  <c r="AA797" s="108"/>
      <c r="AB797" s="108"/>
      <c r="AC797" s="108"/>
      <c r="AD797" s="108"/>
      <c r="AE797" s="108"/>
      <c r="AF797" s="108"/>
      <c r="AG797" s="108"/>
      <c r="AH797" s="108"/>
      <c r="AI797" s="108"/>
      <c r="AJ797" s="108"/>
      <c r="AK797" s="108"/>
      <c r="AL797" s="108"/>
      <c r="AM797" s="108"/>
      <c r="AN797" s="108"/>
      <c r="AO797" s="108"/>
      <c r="AP797" s="108"/>
      <c r="AQ797" s="108"/>
      <c r="AR797" s="108"/>
      <c r="AS797" s="108"/>
      <c r="AT797" s="108"/>
      <c r="AU797" s="108"/>
      <c r="AV797" s="108"/>
      <c r="AW797" s="108"/>
      <c r="AX797" s="108"/>
      <c r="AY797" s="108"/>
    </row>
    <row r="798" spans="1:51" ht="15.75" customHeight="1" x14ac:dyDescent="0.3">
      <c r="A798" s="108"/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  <c r="AA798" s="108"/>
      <c r="AB798" s="108"/>
      <c r="AC798" s="108"/>
      <c r="AD798" s="108"/>
      <c r="AE798" s="108"/>
      <c r="AF798" s="108"/>
      <c r="AG798" s="108"/>
      <c r="AH798" s="108"/>
      <c r="AI798" s="108"/>
      <c r="AJ798" s="108"/>
      <c r="AK798" s="108"/>
      <c r="AL798" s="108"/>
      <c r="AM798" s="108"/>
      <c r="AN798" s="108"/>
      <c r="AO798" s="108"/>
      <c r="AP798" s="108"/>
      <c r="AQ798" s="108"/>
      <c r="AR798" s="108"/>
      <c r="AS798" s="108"/>
      <c r="AT798" s="108"/>
      <c r="AU798" s="108"/>
      <c r="AV798" s="108"/>
      <c r="AW798" s="108"/>
      <c r="AX798" s="108"/>
      <c r="AY798" s="108"/>
    </row>
    <row r="799" spans="1:51" ht="15.75" customHeight="1" x14ac:dyDescent="0.3">
      <c r="A799" s="108"/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  <c r="AA799" s="108"/>
      <c r="AB799" s="108"/>
      <c r="AC799" s="108"/>
      <c r="AD799" s="108"/>
      <c r="AE799" s="108"/>
      <c r="AF799" s="108"/>
      <c r="AG799" s="108"/>
      <c r="AH799" s="108"/>
      <c r="AI799" s="108"/>
      <c r="AJ799" s="108"/>
      <c r="AK799" s="108"/>
      <c r="AL799" s="108"/>
      <c r="AM799" s="108"/>
      <c r="AN799" s="108"/>
      <c r="AO799" s="108"/>
      <c r="AP799" s="108"/>
      <c r="AQ799" s="108"/>
      <c r="AR799" s="108"/>
      <c r="AS799" s="108"/>
      <c r="AT799" s="108"/>
      <c r="AU799" s="108"/>
      <c r="AV799" s="108"/>
      <c r="AW799" s="108"/>
      <c r="AX799" s="108"/>
      <c r="AY799" s="108"/>
    </row>
    <row r="800" spans="1:51" ht="15.75" customHeight="1" x14ac:dyDescent="0.3">
      <c r="A800" s="108"/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  <c r="AA800" s="108"/>
      <c r="AB800" s="108"/>
      <c r="AC800" s="108"/>
      <c r="AD800" s="108"/>
      <c r="AE800" s="108"/>
      <c r="AF800" s="108"/>
      <c r="AG800" s="108"/>
      <c r="AH800" s="108"/>
      <c r="AI800" s="108"/>
      <c r="AJ800" s="108"/>
      <c r="AK800" s="108"/>
      <c r="AL800" s="108"/>
      <c r="AM800" s="108"/>
      <c r="AN800" s="108"/>
      <c r="AO800" s="108"/>
      <c r="AP800" s="108"/>
      <c r="AQ800" s="108"/>
      <c r="AR800" s="108"/>
      <c r="AS800" s="108"/>
      <c r="AT800" s="108"/>
      <c r="AU800" s="108"/>
      <c r="AV800" s="108"/>
      <c r="AW800" s="108"/>
      <c r="AX800" s="108"/>
      <c r="AY800" s="108"/>
    </row>
    <row r="801" spans="1:51" ht="15.75" customHeight="1" x14ac:dyDescent="0.3">
      <c r="A801" s="108"/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  <c r="AA801" s="108"/>
      <c r="AB801" s="108"/>
      <c r="AC801" s="108"/>
      <c r="AD801" s="108"/>
      <c r="AE801" s="108"/>
      <c r="AF801" s="108"/>
      <c r="AG801" s="108"/>
      <c r="AH801" s="108"/>
      <c r="AI801" s="108"/>
      <c r="AJ801" s="108"/>
      <c r="AK801" s="108"/>
      <c r="AL801" s="108"/>
      <c r="AM801" s="108"/>
      <c r="AN801" s="108"/>
      <c r="AO801" s="108"/>
      <c r="AP801" s="108"/>
      <c r="AQ801" s="108"/>
      <c r="AR801" s="108"/>
      <c r="AS801" s="108"/>
      <c r="AT801" s="108"/>
      <c r="AU801" s="108"/>
      <c r="AV801" s="108"/>
      <c r="AW801" s="108"/>
      <c r="AX801" s="108"/>
      <c r="AY801" s="108"/>
    </row>
    <row r="802" spans="1:51" ht="15.75" customHeight="1" x14ac:dyDescent="0.3">
      <c r="A802" s="108"/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  <c r="AA802" s="108"/>
      <c r="AB802" s="108"/>
      <c r="AC802" s="108"/>
      <c r="AD802" s="108"/>
      <c r="AE802" s="108"/>
      <c r="AF802" s="108"/>
      <c r="AG802" s="108"/>
      <c r="AH802" s="108"/>
      <c r="AI802" s="108"/>
      <c r="AJ802" s="108"/>
      <c r="AK802" s="108"/>
      <c r="AL802" s="108"/>
      <c r="AM802" s="108"/>
      <c r="AN802" s="108"/>
      <c r="AO802" s="108"/>
      <c r="AP802" s="108"/>
      <c r="AQ802" s="108"/>
      <c r="AR802" s="108"/>
      <c r="AS802" s="108"/>
      <c r="AT802" s="108"/>
      <c r="AU802" s="108"/>
      <c r="AV802" s="108"/>
      <c r="AW802" s="108"/>
      <c r="AX802" s="108"/>
      <c r="AY802" s="108"/>
    </row>
    <row r="803" spans="1:51" ht="15.75" customHeight="1" x14ac:dyDescent="0.3">
      <c r="A803" s="108"/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  <c r="AA803" s="108"/>
      <c r="AB803" s="108"/>
      <c r="AC803" s="108"/>
      <c r="AD803" s="108"/>
      <c r="AE803" s="108"/>
      <c r="AF803" s="108"/>
      <c r="AG803" s="108"/>
      <c r="AH803" s="108"/>
      <c r="AI803" s="108"/>
      <c r="AJ803" s="108"/>
      <c r="AK803" s="108"/>
      <c r="AL803" s="108"/>
      <c r="AM803" s="108"/>
      <c r="AN803" s="108"/>
      <c r="AO803" s="108"/>
      <c r="AP803" s="108"/>
      <c r="AQ803" s="108"/>
      <c r="AR803" s="108"/>
      <c r="AS803" s="108"/>
      <c r="AT803" s="108"/>
      <c r="AU803" s="108"/>
      <c r="AV803" s="108"/>
      <c r="AW803" s="108"/>
      <c r="AX803" s="108"/>
      <c r="AY803" s="108"/>
    </row>
    <row r="804" spans="1:51" ht="15.75" customHeight="1" x14ac:dyDescent="0.3">
      <c r="A804" s="108"/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  <c r="AA804" s="108"/>
      <c r="AB804" s="108"/>
      <c r="AC804" s="108"/>
      <c r="AD804" s="108"/>
      <c r="AE804" s="108"/>
      <c r="AF804" s="108"/>
      <c r="AG804" s="108"/>
      <c r="AH804" s="108"/>
      <c r="AI804" s="108"/>
      <c r="AJ804" s="108"/>
      <c r="AK804" s="108"/>
      <c r="AL804" s="108"/>
      <c r="AM804" s="108"/>
      <c r="AN804" s="108"/>
      <c r="AO804" s="108"/>
      <c r="AP804" s="108"/>
      <c r="AQ804" s="108"/>
      <c r="AR804" s="108"/>
      <c r="AS804" s="108"/>
      <c r="AT804" s="108"/>
      <c r="AU804" s="108"/>
      <c r="AV804" s="108"/>
      <c r="AW804" s="108"/>
      <c r="AX804" s="108"/>
      <c r="AY804" s="108"/>
    </row>
    <row r="805" spans="1:51" ht="15.75" customHeight="1" x14ac:dyDescent="0.3">
      <c r="A805" s="108"/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  <c r="AA805" s="108"/>
      <c r="AB805" s="108"/>
      <c r="AC805" s="108"/>
      <c r="AD805" s="108"/>
      <c r="AE805" s="108"/>
      <c r="AF805" s="108"/>
      <c r="AG805" s="108"/>
      <c r="AH805" s="108"/>
      <c r="AI805" s="108"/>
      <c r="AJ805" s="108"/>
      <c r="AK805" s="108"/>
      <c r="AL805" s="108"/>
      <c r="AM805" s="108"/>
      <c r="AN805" s="108"/>
      <c r="AO805" s="108"/>
      <c r="AP805" s="108"/>
      <c r="AQ805" s="108"/>
      <c r="AR805" s="108"/>
      <c r="AS805" s="108"/>
      <c r="AT805" s="108"/>
      <c r="AU805" s="108"/>
      <c r="AV805" s="108"/>
      <c r="AW805" s="108"/>
      <c r="AX805" s="108"/>
      <c r="AY805" s="108"/>
    </row>
    <row r="806" spans="1:51" ht="15.75" customHeight="1" x14ac:dyDescent="0.3">
      <c r="A806" s="108"/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  <c r="AA806" s="108"/>
      <c r="AB806" s="108"/>
      <c r="AC806" s="108"/>
      <c r="AD806" s="108"/>
      <c r="AE806" s="108"/>
      <c r="AF806" s="108"/>
      <c r="AG806" s="108"/>
      <c r="AH806" s="108"/>
      <c r="AI806" s="108"/>
      <c r="AJ806" s="108"/>
      <c r="AK806" s="108"/>
      <c r="AL806" s="108"/>
      <c r="AM806" s="108"/>
      <c r="AN806" s="108"/>
      <c r="AO806" s="108"/>
      <c r="AP806" s="108"/>
      <c r="AQ806" s="108"/>
      <c r="AR806" s="108"/>
      <c r="AS806" s="108"/>
      <c r="AT806" s="108"/>
      <c r="AU806" s="108"/>
      <c r="AV806" s="108"/>
      <c r="AW806" s="108"/>
      <c r="AX806" s="108"/>
      <c r="AY806" s="108"/>
    </row>
    <row r="807" spans="1:51" ht="15.75" customHeight="1" x14ac:dyDescent="0.3">
      <c r="A807" s="108"/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  <c r="AA807" s="108"/>
      <c r="AB807" s="108"/>
      <c r="AC807" s="108"/>
      <c r="AD807" s="108"/>
      <c r="AE807" s="108"/>
      <c r="AF807" s="108"/>
      <c r="AG807" s="108"/>
      <c r="AH807" s="108"/>
      <c r="AI807" s="108"/>
      <c r="AJ807" s="108"/>
      <c r="AK807" s="108"/>
      <c r="AL807" s="108"/>
      <c r="AM807" s="108"/>
      <c r="AN807" s="108"/>
      <c r="AO807" s="108"/>
      <c r="AP807" s="108"/>
      <c r="AQ807" s="108"/>
      <c r="AR807" s="108"/>
      <c r="AS807" s="108"/>
      <c r="AT807" s="108"/>
      <c r="AU807" s="108"/>
      <c r="AV807" s="108"/>
      <c r="AW807" s="108"/>
      <c r="AX807" s="108"/>
      <c r="AY807" s="108"/>
    </row>
    <row r="808" spans="1:51" ht="15.75" customHeight="1" x14ac:dyDescent="0.3">
      <c r="A808" s="108"/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  <c r="AC808" s="108"/>
      <c r="AD808" s="108"/>
      <c r="AE808" s="108"/>
      <c r="AF808" s="108"/>
      <c r="AG808" s="108"/>
      <c r="AH808" s="108"/>
      <c r="AI808" s="108"/>
      <c r="AJ808" s="108"/>
      <c r="AK808" s="108"/>
      <c r="AL808" s="108"/>
      <c r="AM808" s="108"/>
      <c r="AN808" s="108"/>
      <c r="AO808" s="108"/>
      <c r="AP808" s="108"/>
      <c r="AQ808" s="108"/>
      <c r="AR808" s="108"/>
      <c r="AS808" s="108"/>
      <c r="AT808" s="108"/>
      <c r="AU808" s="108"/>
      <c r="AV808" s="108"/>
      <c r="AW808" s="108"/>
      <c r="AX808" s="108"/>
      <c r="AY808" s="108"/>
    </row>
    <row r="809" spans="1:51" ht="15.75" customHeight="1" x14ac:dyDescent="0.3">
      <c r="A809" s="108"/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  <c r="AA809" s="108"/>
      <c r="AB809" s="108"/>
      <c r="AC809" s="108"/>
      <c r="AD809" s="108"/>
      <c r="AE809" s="108"/>
      <c r="AF809" s="108"/>
      <c r="AG809" s="108"/>
      <c r="AH809" s="108"/>
      <c r="AI809" s="108"/>
      <c r="AJ809" s="108"/>
      <c r="AK809" s="108"/>
      <c r="AL809" s="108"/>
      <c r="AM809" s="108"/>
      <c r="AN809" s="108"/>
      <c r="AO809" s="108"/>
      <c r="AP809" s="108"/>
      <c r="AQ809" s="108"/>
      <c r="AR809" s="108"/>
      <c r="AS809" s="108"/>
      <c r="AT809" s="108"/>
      <c r="AU809" s="108"/>
      <c r="AV809" s="108"/>
      <c r="AW809" s="108"/>
      <c r="AX809" s="108"/>
      <c r="AY809" s="108"/>
    </row>
    <row r="810" spans="1:51" ht="15.75" customHeight="1" x14ac:dyDescent="0.3">
      <c r="A810" s="108"/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  <c r="AC810" s="108"/>
      <c r="AD810" s="108"/>
      <c r="AE810" s="108"/>
      <c r="AF810" s="108"/>
      <c r="AG810" s="108"/>
      <c r="AH810" s="108"/>
      <c r="AI810" s="108"/>
      <c r="AJ810" s="108"/>
      <c r="AK810" s="108"/>
      <c r="AL810" s="108"/>
      <c r="AM810" s="108"/>
      <c r="AN810" s="108"/>
      <c r="AO810" s="108"/>
      <c r="AP810" s="108"/>
      <c r="AQ810" s="108"/>
      <c r="AR810" s="108"/>
      <c r="AS810" s="108"/>
      <c r="AT810" s="108"/>
      <c r="AU810" s="108"/>
      <c r="AV810" s="108"/>
      <c r="AW810" s="108"/>
      <c r="AX810" s="108"/>
      <c r="AY810" s="108"/>
    </row>
    <row r="811" spans="1:51" ht="15.75" customHeight="1" x14ac:dyDescent="0.3">
      <c r="A811" s="108"/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  <c r="AA811" s="108"/>
      <c r="AB811" s="108"/>
      <c r="AC811" s="108"/>
      <c r="AD811" s="108"/>
      <c r="AE811" s="108"/>
      <c r="AF811" s="108"/>
      <c r="AG811" s="108"/>
      <c r="AH811" s="108"/>
      <c r="AI811" s="108"/>
      <c r="AJ811" s="108"/>
      <c r="AK811" s="108"/>
      <c r="AL811" s="108"/>
      <c r="AM811" s="108"/>
      <c r="AN811" s="108"/>
      <c r="AO811" s="108"/>
      <c r="AP811" s="108"/>
      <c r="AQ811" s="108"/>
      <c r="AR811" s="108"/>
      <c r="AS811" s="108"/>
      <c r="AT811" s="108"/>
      <c r="AU811" s="108"/>
      <c r="AV811" s="108"/>
      <c r="AW811" s="108"/>
      <c r="AX811" s="108"/>
      <c r="AY811" s="108"/>
    </row>
    <row r="812" spans="1:51" ht="15.75" customHeight="1" x14ac:dyDescent="0.3">
      <c r="A812" s="108"/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8"/>
      <c r="AD812" s="108"/>
      <c r="AE812" s="108"/>
      <c r="AF812" s="108"/>
      <c r="AG812" s="108"/>
      <c r="AH812" s="108"/>
      <c r="AI812" s="108"/>
      <c r="AJ812" s="108"/>
      <c r="AK812" s="108"/>
      <c r="AL812" s="108"/>
      <c r="AM812" s="108"/>
      <c r="AN812" s="108"/>
      <c r="AO812" s="108"/>
      <c r="AP812" s="108"/>
      <c r="AQ812" s="108"/>
      <c r="AR812" s="108"/>
      <c r="AS812" s="108"/>
      <c r="AT812" s="108"/>
      <c r="AU812" s="108"/>
      <c r="AV812" s="108"/>
      <c r="AW812" s="108"/>
      <c r="AX812" s="108"/>
      <c r="AY812" s="108"/>
    </row>
    <row r="813" spans="1:51" ht="15.75" customHeight="1" x14ac:dyDescent="0.3">
      <c r="A813" s="108"/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  <c r="AA813" s="108"/>
      <c r="AB813" s="108"/>
      <c r="AC813" s="108"/>
      <c r="AD813" s="108"/>
      <c r="AE813" s="108"/>
      <c r="AF813" s="108"/>
      <c r="AG813" s="108"/>
      <c r="AH813" s="108"/>
      <c r="AI813" s="108"/>
      <c r="AJ813" s="108"/>
      <c r="AK813" s="108"/>
      <c r="AL813" s="108"/>
      <c r="AM813" s="108"/>
      <c r="AN813" s="108"/>
      <c r="AO813" s="108"/>
      <c r="AP813" s="108"/>
      <c r="AQ813" s="108"/>
      <c r="AR813" s="108"/>
      <c r="AS813" s="108"/>
      <c r="AT813" s="108"/>
      <c r="AU813" s="108"/>
      <c r="AV813" s="108"/>
      <c r="AW813" s="108"/>
      <c r="AX813" s="108"/>
      <c r="AY813" s="108"/>
    </row>
    <row r="814" spans="1:51" ht="15.75" customHeight="1" x14ac:dyDescent="0.3">
      <c r="A814" s="108"/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  <c r="AC814" s="108"/>
      <c r="AD814" s="108"/>
      <c r="AE814" s="108"/>
      <c r="AF814" s="108"/>
      <c r="AG814" s="108"/>
      <c r="AH814" s="108"/>
      <c r="AI814" s="108"/>
      <c r="AJ814" s="108"/>
      <c r="AK814" s="108"/>
      <c r="AL814" s="108"/>
      <c r="AM814" s="108"/>
      <c r="AN814" s="108"/>
      <c r="AO814" s="108"/>
      <c r="AP814" s="108"/>
      <c r="AQ814" s="108"/>
      <c r="AR814" s="108"/>
      <c r="AS814" s="108"/>
      <c r="AT814" s="108"/>
      <c r="AU814" s="108"/>
      <c r="AV814" s="108"/>
      <c r="AW814" s="108"/>
      <c r="AX814" s="108"/>
      <c r="AY814" s="108"/>
    </row>
    <row r="815" spans="1:51" ht="15.75" customHeight="1" x14ac:dyDescent="0.3">
      <c r="A815" s="108"/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  <c r="AA815" s="108"/>
      <c r="AB815" s="108"/>
      <c r="AC815" s="108"/>
      <c r="AD815" s="108"/>
      <c r="AE815" s="108"/>
      <c r="AF815" s="108"/>
      <c r="AG815" s="108"/>
      <c r="AH815" s="108"/>
      <c r="AI815" s="108"/>
      <c r="AJ815" s="108"/>
      <c r="AK815" s="108"/>
      <c r="AL815" s="108"/>
      <c r="AM815" s="108"/>
      <c r="AN815" s="108"/>
      <c r="AO815" s="108"/>
      <c r="AP815" s="108"/>
      <c r="AQ815" s="108"/>
      <c r="AR815" s="108"/>
      <c r="AS815" s="108"/>
      <c r="AT815" s="108"/>
      <c r="AU815" s="108"/>
      <c r="AV815" s="108"/>
      <c r="AW815" s="108"/>
      <c r="AX815" s="108"/>
      <c r="AY815" s="108"/>
    </row>
    <row r="816" spans="1:51" ht="15.75" customHeight="1" x14ac:dyDescent="0.3">
      <c r="A816" s="108"/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  <c r="AC816" s="108"/>
      <c r="AD816" s="108"/>
      <c r="AE816" s="108"/>
      <c r="AF816" s="108"/>
      <c r="AG816" s="108"/>
      <c r="AH816" s="108"/>
      <c r="AI816" s="108"/>
      <c r="AJ816" s="108"/>
      <c r="AK816" s="108"/>
      <c r="AL816" s="108"/>
      <c r="AM816" s="108"/>
      <c r="AN816" s="108"/>
      <c r="AO816" s="108"/>
      <c r="AP816" s="108"/>
      <c r="AQ816" s="108"/>
      <c r="AR816" s="108"/>
      <c r="AS816" s="108"/>
      <c r="AT816" s="108"/>
      <c r="AU816" s="108"/>
      <c r="AV816" s="108"/>
      <c r="AW816" s="108"/>
      <c r="AX816" s="108"/>
      <c r="AY816" s="108"/>
    </row>
    <row r="817" spans="1:51" ht="15.75" customHeight="1" x14ac:dyDescent="0.3">
      <c r="A817" s="108"/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  <c r="AA817" s="108"/>
      <c r="AB817" s="108"/>
      <c r="AC817" s="108"/>
      <c r="AD817" s="108"/>
      <c r="AE817" s="108"/>
      <c r="AF817" s="108"/>
      <c r="AG817" s="108"/>
      <c r="AH817" s="108"/>
      <c r="AI817" s="108"/>
      <c r="AJ817" s="108"/>
      <c r="AK817" s="108"/>
      <c r="AL817" s="108"/>
      <c r="AM817" s="108"/>
      <c r="AN817" s="108"/>
      <c r="AO817" s="108"/>
      <c r="AP817" s="108"/>
      <c r="AQ817" s="108"/>
      <c r="AR817" s="108"/>
      <c r="AS817" s="108"/>
      <c r="AT817" s="108"/>
      <c r="AU817" s="108"/>
      <c r="AV817" s="108"/>
      <c r="AW817" s="108"/>
      <c r="AX817" s="108"/>
      <c r="AY817" s="108"/>
    </row>
    <row r="818" spans="1:51" ht="15.75" customHeight="1" x14ac:dyDescent="0.3">
      <c r="A818" s="108"/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  <c r="AA818" s="108"/>
      <c r="AB818" s="108"/>
      <c r="AC818" s="108"/>
      <c r="AD818" s="108"/>
      <c r="AE818" s="108"/>
      <c r="AF818" s="108"/>
      <c r="AG818" s="108"/>
      <c r="AH818" s="108"/>
      <c r="AI818" s="108"/>
      <c r="AJ818" s="108"/>
      <c r="AK818" s="108"/>
      <c r="AL818" s="108"/>
      <c r="AM818" s="108"/>
      <c r="AN818" s="108"/>
      <c r="AO818" s="108"/>
      <c r="AP818" s="108"/>
      <c r="AQ818" s="108"/>
      <c r="AR818" s="108"/>
      <c r="AS818" s="108"/>
      <c r="AT818" s="108"/>
      <c r="AU818" s="108"/>
      <c r="AV818" s="108"/>
      <c r="AW818" s="108"/>
      <c r="AX818" s="108"/>
      <c r="AY818" s="108"/>
    </row>
    <row r="819" spans="1:51" ht="15.75" customHeight="1" x14ac:dyDescent="0.3">
      <c r="A819" s="108"/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  <c r="AA819" s="108"/>
      <c r="AB819" s="108"/>
      <c r="AC819" s="108"/>
      <c r="AD819" s="108"/>
      <c r="AE819" s="108"/>
      <c r="AF819" s="108"/>
      <c r="AG819" s="108"/>
      <c r="AH819" s="108"/>
      <c r="AI819" s="108"/>
      <c r="AJ819" s="108"/>
      <c r="AK819" s="108"/>
      <c r="AL819" s="108"/>
      <c r="AM819" s="108"/>
      <c r="AN819" s="108"/>
      <c r="AO819" s="108"/>
      <c r="AP819" s="108"/>
      <c r="AQ819" s="108"/>
      <c r="AR819" s="108"/>
      <c r="AS819" s="108"/>
      <c r="AT819" s="108"/>
      <c r="AU819" s="108"/>
      <c r="AV819" s="108"/>
      <c r="AW819" s="108"/>
      <c r="AX819" s="108"/>
      <c r="AY819" s="108"/>
    </row>
    <row r="820" spans="1:51" ht="15.75" customHeight="1" x14ac:dyDescent="0.3">
      <c r="A820" s="108"/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  <c r="AA820" s="108"/>
      <c r="AB820" s="108"/>
      <c r="AC820" s="108"/>
      <c r="AD820" s="108"/>
      <c r="AE820" s="108"/>
      <c r="AF820" s="108"/>
      <c r="AG820" s="108"/>
      <c r="AH820" s="108"/>
      <c r="AI820" s="108"/>
      <c r="AJ820" s="108"/>
      <c r="AK820" s="108"/>
      <c r="AL820" s="108"/>
      <c r="AM820" s="108"/>
      <c r="AN820" s="108"/>
      <c r="AO820" s="108"/>
      <c r="AP820" s="108"/>
      <c r="AQ820" s="108"/>
      <c r="AR820" s="108"/>
      <c r="AS820" s="108"/>
      <c r="AT820" s="108"/>
      <c r="AU820" s="108"/>
      <c r="AV820" s="108"/>
      <c r="AW820" s="108"/>
      <c r="AX820" s="108"/>
      <c r="AY820" s="108"/>
    </row>
    <row r="821" spans="1:51" ht="15.75" customHeight="1" x14ac:dyDescent="0.3">
      <c r="A821" s="108"/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  <c r="AA821" s="108"/>
      <c r="AB821" s="108"/>
      <c r="AC821" s="108"/>
      <c r="AD821" s="108"/>
      <c r="AE821" s="108"/>
      <c r="AF821" s="108"/>
      <c r="AG821" s="108"/>
      <c r="AH821" s="108"/>
      <c r="AI821" s="108"/>
      <c r="AJ821" s="108"/>
      <c r="AK821" s="108"/>
      <c r="AL821" s="108"/>
      <c r="AM821" s="108"/>
      <c r="AN821" s="108"/>
      <c r="AO821" s="108"/>
      <c r="AP821" s="108"/>
      <c r="AQ821" s="108"/>
      <c r="AR821" s="108"/>
      <c r="AS821" s="108"/>
      <c r="AT821" s="108"/>
      <c r="AU821" s="108"/>
      <c r="AV821" s="108"/>
      <c r="AW821" s="108"/>
      <c r="AX821" s="108"/>
      <c r="AY821" s="108"/>
    </row>
    <row r="822" spans="1:51" ht="15.75" customHeight="1" x14ac:dyDescent="0.3">
      <c r="A822" s="108"/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  <c r="AA822" s="108"/>
      <c r="AB822" s="108"/>
      <c r="AC822" s="108"/>
      <c r="AD822" s="108"/>
      <c r="AE822" s="108"/>
      <c r="AF822" s="108"/>
      <c r="AG822" s="108"/>
      <c r="AH822" s="108"/>
      <c r="AI822" s="108"/>
      <c r="AJ822" s="108"/>
      <c r="AK822" s="108"/>
      <c r="AL822" s="108"/>
      <c r="AM822" s="108"/>
      <c r="AN822" s="108"/>
      <c r="AO822" s="108"/>
      <c r="AP822" s="108"/>
      <c r="AQ822" s="108"/>
      <c r="AR822" s="108"/>
      <c r="AS822" s="108"/>
      <c r="AT822" s="108"/>
      <c r="AU822" s="108"/>
      <c r="AV822" s="108"/>
      <c r="AW822" s="108"/>
      <c r="AX822" s="108"/>
      <c r="AY822" s="108"/>
    </row>
    <row r="823" spans="1:51" ht="15.75" customHeight="1" x14ac:dyDescent="0.3">
      <c r="A823" s="108"/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  <c r="AA823" s="108"/>
      <c r="AB823" s="108"/>
      <c r="AC823" s="108"/>
      <c r="AD823" s="108"/>
      <c r="AE823" s="108"/>
      <c r="AF823" s="108"/>
      <c r="AG823" s="108"/>
      <c r="AH823" s="108"/>
      <c r="AI823" s="108"/>
      <c r="AJ823" s="108"/>
      <c r="AK823" s="108"/>
      <c r="AL823" s="108"/>
      <c r="AM823" s="108"/>
      <c r="AN823" s="108"/>
      <c r="AO823" s="108"/>
      <c r="AP823" s="108"/>
      <c r="AQ823" s="108"/>
      <c r="AR823" s="108"/>
      <c r="AS823" s="108"/>
      <c r="AT823" s="108"/>
      <c r="AU823" s="108"/>
      <c r="AV823" s="108"/>
      <c r="AW823" s="108"/>
      <c r="AX823" s="108"/>
      <c r="AY823" s="108"/>
    </row>
    <row r="824" spans="1:51" ht="15.75" customHeight="1" x14ac:dyDescent="0.3">
      <c r="A824" s="108"/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  <c r="AA824" s="108"/>
      <c r="AB824" s="108"/>
      <c r="AC824" s="108"/>
      <c r="AD824" s="108"/>
      <c r="AE824" s="108"/>
      <c r="AF824" s="108"/>
      <c r="AG824" s="108"/>
      <c r="AH824" s="108"/>
      <c r="AI824" s="108"/>
      <c r="AJ824" s="108"/>
      <c r="AK824" s="108"/>
      <c r="AL824" s="108"/>
      <c r="AM824" s="108"/>
      <c r="AN824" s="108"/>
      <c r="AO824" s="108"/>
      <c r="AP824" s="108"/>
      <c r="AQ824" s="108"/>
      <c r="AR824" s="108"/>
      <c r="AS824" s="108"/>
      <c r="AT824" s="108"/>
      <c r="AU824" s="108"/>
      <c r="AV824" s="108"/>
      <c r="AW824" s="108"/>
      <c r="AX824" s="108"/>
      <c r="AY824" s="108"/>
    </row>
    <row r="825" spans="1:51" ht="15.75" customHeight="1" x14ac:dyDescent="0.3">
      <c r="A825" s="108"/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  <c r="AA825" s="108"/>
      <c r="AB825" s="108"/>
      <c r="AC825" s="108"/>
      <c r="AD825" s="108"/>
      <c r="AE825" s="108"/>
      <c r="AF825" s="108"/>
      <c r="AG825" s="108"/>
      <c r="AH825" s="108"/>
      <c r="AI825" s="108"/>
      <c r="AJ825" s="108"/>
      <c r="AK825" s="108"/>
      <c r="AL825" s="108"/>
      <c r="AM825" s="108"/>
      <c r="AN825" s="108"/>
      <c r="AO825" s="108"/>
      <c r="AP825" s="108"/>
      <c r="AQ825" s="108"/>
      <c r="AR825" s="108"/>
      <c r="AS825" s="108"/>
      <c r="AT825" s="108"/>
      <c r="AU825" s="108"/>
      <c r="AV825" s="108"/>
      <c r="AW825" s="108"/>
      <c r="AX825" s="108"/>
      <c r="AY825" s="108"/>
    </row>
    <row r="826" spans="1:51" ht="15.75" customHeight="1" x14ac:dyDescent="0.3">
      <c r="A826" s="108"/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  <c r="AA826" s="108"/>
      <c r="AB826" s="108"/>
      <c r="AC826" s="108"/>
      <c r="AD826" s="108"/>
      <c r="AE826" s="108"/>
      <c r="AF826" s="108"/>
      <c r="AG826" s="108"/>
      <c r="AH826" s="108"/>
      <c r="AI826" s="108"/>
      <c r="AJ826" s="108"/>
      <c r="AK826" s="108"/>
      <c r="AL826" s="108"/>
      <c r="AM826" s="108"/>
      <c r="AN826" s="108"/>
      <c r="AO826" s="108"/>
      <c r="AP826" s="108"/>
      <c r="AQ826" s="108"/>
      <c r="AR826" s="108"/>
      <c r="AS826" s="108"/>
      <c r="AT826" s="108"/>
      <c r="AU826" s="108"/>
      <c r="AV826" s="108"/>
      <c r="AW826" s="108"/>
      <c r="AX826" s="108"/>
      <c r="AY826" s="108"/>
    </row>
    <row r="827" spans="1:51" ht="15.75" customHeight="1" x14ac:dyDescent="0.3">
      <c r="A827" s="108"/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  <c r="AA827" s="108"/>
      <c r="AB827" s="108"/>
      <c r="AC827" s="108"/>
      <c r="AD827" s="108"/>
      <c r="AE827" s="108"/>
      <c r="AF827" s="108"/>
      <c r="AG827" s="108"/>
      <c r="AH827" s="108"/>
      <c r="AI827" s="108"/>
      <c r="AJ827" s="108"/>
      <c r="AK827" s="108"/>
      <c r="AL827" s="108"/>
      <c r="AM827" s="108"/>
      <c r="AN827" s="108"/>
      <c r="AO827" s="108"/>
      <c r="AP827" s="108"/>
      <c r="AQ827" s="108"/>
      <c r="AR827" s="108"/>
      <c r="AS827" s="108"/>
      <c r="AT827" s="108"/>
      <c r="AU827" s="108"/>
      <c r="AV827" s="108"/>
      <c r="AW827" s="108"/>
      <c r="AX827" s="108"/>
      <c r="AY827" s="108"/>
    </row>
    <row r="828" spans="1:51" ht="15.75" customHeight="1" x14ac:dyDescent="0.3">
      <c r="A828" s="108"/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8"/>
      <c r="AD828" s="108"/>
      <c r="AE828" s="108"/>
      <c r="AF828" s="108"/>
      <c r="AG828" s="108"/>
      <c r="AH828" s="108"/>
      <c r="AI828" s="108"/>
      <c r="AJ828" s="108"/>
      <c r="AK828" s="108"/>
      <c r="AL828" s="108"/>
      <c r="AM828" s="108"/>
      <c r="AN828" s="108"/>
      <c r="AO828" s="108"/>
      <c r="AP828" s="108"/>
      <c r="AQ828" s="108"/>
      <c r="AR828" s="108"/>
      <c r="AS828" s="108"/>
      <c r="AT828" s="108"/>
      <c r="AU828" s="108"/>
      <c r="AV828" s="108"/>
      <c r="AW828" s="108"/>
      <c r="AX828" s="108"/>
      <c r="AY828" s="108"/>
    </row>
    <row r="829" spans="1:51" ht="15.75" customHeight="1" x14ac:dyDescent="0.3">
      <c r="A829" s="108"/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  <c r="AA829" s="108"/>
      <c r="AB829" s="108"/>
      <c r="AC829" s="108"/>
      <c r="AD829" s="108"/>
      <c r="AE829" s="108"/>
      <c r="AF829" s="108"/>
      <c r="AG829" s="108"/>
      <c r="AH829" s="108"/>
      <c r="AI829" s="108"/>
      <c r="AJ829" s="108"/>
      <c r="AK829" s="108"/>
      <c r="AL829" s="108"/>
      <c r="AM829" s="108"/>
      <c r="AN829" s="108"/>
      <c r="AO829" s="108"/>
      <c r="AP829" s="108"/>
      <c r="AQ829" s="108"/>
      <c r="AR829" s="108"/>
      <c r="AS829" s="108"/>
      <c r="AT829" s="108"/>
      <c r="AU829" s="108"/>
      <c r="AV829" s="108"/>
      <c r="AW829" s="108"/>
      <c r="AX829" s="108"/>
      <c r="AY829" s="108"/>
    </row>
    <row r="830" spans="1:51" ht="15.75" customHeight="1" x14ac:dyDescent="0.3">
      <c r="A830" s="108"/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  <c r="AC830" s="108"/>
      <c r="AD830" s="108"/>
      <c r="AE830" s="108"/>
      <c r="AF830" s="108"/>
      <c r="AG830" s="108"/>
      <c r="AH830" s="108"/>
      <c r="AI830" s="108"/>
      <c r="AJ830" s="108"/>
      <c r="AK830" s="108"/>
      <c r="AL830" s="108"/>
      <c r="AM830" s="108"/>
      <c r="AN830" s="108"/>
      <c r="AO830" s="108"/>
      <c r="AP830" s="108"/>
      <c r="AQ830" s="108"/>
      <c r="AR830" s="108"/>
      <c r="AS830" s="108"/>
      <c r="AT830" s="108"/>
      <c r="AU830" s="108"/>
      <c r="AV830" s="108"/>
      <c r="AW830" s="108"/>
      <c r="AX830" s="108"/>
      <c r="AY830" s="108"/>
    </row>
    <row r="831" spans="1:51" ht="15.75" customHeight="1" x14ac:dyDescent="0.3">
      <c r="A831" s="108"/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  <c r="AA831" s="108"/>
      <c r="AB831" s="108"/>
      <c r="AC831" s="108"/>
      <c r="AD831" s="108"/>
      <c r="AE831" s="108"/>
      <c r="AF831" s="108"/>
      <c r="AG831" s="108"/>
      <c r="AH831" s="108"/>
      <c r="AI831" s="108"/>
      <c r="AJ831" s="108"/>
      <c r="AK831" s="108"/>
      <c r="AL831" s="108"/>
      <c r="AM831" s="108"/>
      <c r="AN831" s="108"/>
      <c r="AO831" s="108"/>
      <c r="AP831" s="108"/>
      <c r="AQ831" s="108"/>
      <c r="AR831" s="108"/>
      <c r="AS831" s="108"/>
      <c r="AT831" s="108"/>
      <c r="AU831" s="108"/>
      <c r="AV831" s="108"/>
      <c r="AW831" s="108"/>
      <c r="AX831" s="108"/>
      <c r="AY831" s="108"/>
    </row>
    <row r="832" spans="1:51" ht="15.75" customHeight="1" x14ac:dyDescent="0.3">
      <c r="A832" s="108"/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  <c r="AC832" s="108"/>
      <c r="AD832" s="108"/>
      <c r="AE832" s="108"/>
      <c r="AF832" s="108"/>
      <c r="AG832" s="108"/>
      <c r="AH832" s="108"/>
      <c r="AI832" s="108"/>
      <c r="AJ832" s="108"/>
      <c r="AK832" s="108"/>
      <c r="AL832" s="108"/>
      <c r="AM832" s="108"/>
      <c r="AN832" s="108"/>
      <c r="AO832" s="108"/>
      <c r="AP832" s="108"/>
      <c r="AQ832" s="108"/>
      <c r="AR832" s="108"/>
      <c r="AS832" s="108"/>
      <c r="AT832" s="108"/>
      <c r="AU832" s="108"/>
      <c r="AV832" s="108"/>
      <c r="AW832" s="108"/>
      <c r="AX832" s="108"/>
      <c r="AY832" s="108"/>
    </row>
    <row r="833" spans="1:51" ht="15.75" customHeight="1" x14ac:dyDescent="0.3">
      <c r="A833" s="108"/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  <c r="AA833" s="108"/>
      <c r="AB833" s="108"/>
      <c r="AC833" s="108"/>
      <c r="AD833" s="108"/>
      <c r="AE833" s="108"/>
      <c r="AF833" s="108"/>
      <c r="AG833" s="108"/>
      <c r="AH833" s="108"/>
      <c r="AI833" s="108"/>
      <c r="AJ833" s="108"/>
      <c r="AK833" s="108"/>
      <c r="AL833" s="108"/>
      <c r="AM833" s="108"/>
      <c r="AN833" s="108"/>
      <c r="AO833" s="108"/>
      <c r="AP833" s="108"/>
      <c r="AQ833" s="108"/>
      <c r="AR833" s="108"/>
      <c r="AS833" s="108"/>
      <c r="AT833" s="108"/>
      <c r="AU833" s="108"/>
      <c r="AV833" s="108"/>
      <c r="AW833" s="108"/>
      <c r="AX833" s="108"/>
      <c r="AY833" s="108"/>
    </row>
    <row r="834" spans="1:51" ht="15.75" customHeight="1" x14ac:dyDescent="0.3">
      <c r="A834" s="108"/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  <c r="AA834" s="108"/>
      <c r="AB834" s="108"/>
      <c r="AC834" s="108"/>
      <c r="AD834" s="108"/>
      <c r="AE834" s="108"/>
      <c r="AF834" s="108"/>
      <c r="AG834" s="108"/>
      <c r="AH834" s="108"/>
      <c r="AI834" s="108"/>
      <c r="AJ834" s="108"/>
      <c r="AK834" s="108"/>
      <c r="AL834" s="108"/>
      <c r="AM834" s="108"/>
      <c r="AN834" s="108"/>
      <c r="AO834" s="108"/>
      <c r="AP834" s="108"/>
      <c r="AQ834" s="108"/>
      <c r="AR834" s="108"/>
      <c r="AS834" s="108"/>
      <c r="AT834" s="108"/>
      <c r="AU834" s="108"/>
      <c r="AV834" s="108"/>
      <c r="AW834" s="108"/>
      <c r="AX834" s="108"/>
      <c r="AY834" s="108"/>
    </row>
    <row r="835" spans="1:51" ht="15.75" customHeight="1" x14ac:dyDescent="0.3">
      <c r="A835" s="108"/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  <c r="AA835" s="108"/>
      <c r="AB835" s="108"/>
      <c r="AC835" s="108"/>
      <c r="AD835" s="108"/>
      <c r="AE835" s="108"/>
      <c r="AF835" s="108"/>
      <c r="AG835" s="108"/>
      <c r="AH835" s="108"/>
      <c r="AI835" s="108"/>
      <c r="AJ835" s="108"/>
      <c r="AK835" s="108"/>
      <c r="AL835" s="108"/>
      <c r="AM835" s="108"/>
      <c r="AN835" s="108"/>
      <c r="AO835" s="108"/>
      <c r="AP835" s="108"/>
      <c r="AQ835" s="108"/>
      <c r="AR835" s="108"/>
      <c r="AS835" s="108"/>
      <c r="AT835" s="108"/>
      <c r="AU835" s="108"/>
      <c r="AV835" s="108"/>
      <c r="AW835" s="108"/>
      <c r="AX835" s="108"/>
      <c r="AY835" s="108"/>
    </row>
    <row r="836" spans="1:51" ht="15.75" customHeight="1" x14ac:dyDescent="0.3">
      <c r="A836" s="108"/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  <c r="AA836" s="108"/>
      <c r="AB836" s="108"/>
      <c r="AC836" s="108"/>
      <c r="AD836" s="108"/>
      <c r="AE836" s="108"/>
      <c r="AF836" s="108"/>
      <c r="AG836" s="108"/>
      <c r="AH836" s="108"/>
      <c r="AI836" s="108"/>
      <c r="AJ836" s="108"/>
      <c r="AK836" s="108"/>
      <c r="AL836" s="108"/>
      <c r="AM836" s="108"/>
      <c r="AN836" s="108"/>
      <c r="AO836" s="108"/>
      <c r="AP836" s="108"/>
      <c r="AQ836" s="108"/>
      <c r="AR836" s="108"/>
      <c r="AS836" s="108"/>
      <c r="AT836" s="108"/>
      <c r="AU836" s="108"/>
      <c r="AV836" s="108"/>
      <c r="AW836" s="108"/>
      <c r="AX836" s="108"/>
      <c r="AY836" s="108"/>
    </row>
    <row r="837" spans="1:51" ht="15.75" customHeight="1" x14ac:dyDescent="0.3">
      <c r="A837" s="108"/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  <c r="AA837" s="108"/>
      <c r="AB837" s="108"/>
      <c r="AC837" s="108"/>
      <c r="AD837" s="108"/>
      <c r="AE837" s="108"/>
      <c r="AF837" s="108"/>
      <c r="AG837" s="108"/>
      <c r="AH837" s="108"/>
      <c r="AI837" s="108"/>
      <c r="AJ837" s="108"/>
      <c r="AK837" s="108"/>
      <c r="AL837" s="108"/>
      <c r="AM837" s="108"/>
      <c r="AN837" s="108"/>
      <c r="AO837" s="108"/>
      <c r="AP837" s="108"/>
      <c r="AQ837" s="108"/>
      <c r="AR837" s="108"/>
      <c r="AS837" s="108"/>
      <c r="AT837" s="108"/>
      <c r="AU837" s="108"/>
      <c r="AV837" s="108"/>
      <c r="AW837" s="108"/>
      <c r="AX837" s="108"/>
      <c r="AY837" s="108"/>
    </row>
    <row r="838" spans="1:51" ht="15.75" customHeight="1" x14ac:dyDescent="0.3">
      <c r="A838" s="108"/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  <c r="AA838" s="108"/>
      <c r="AB838" s="108"/>
      <c r="AC838" s="108"/>
      <c r="AD838" s="108"/>
      <c r="AE838" s="108"/>
      <c r="AF838" s="108"/>
      <c r="AG838" s="108"/>
      <c r="AH838" s="108"/>
      <c r="AI838" s="108"/>
      <c r="AJ838" s="108"/>
      <c r="AK838" s="108"/>
      <c r="AL838" s="108"/>
      <c r="AM838" s="108"/>
      <c r="AN838" s="108"/>
      <c r="AO838" s="108"/>
      <c r="AP838" s="108"/>
      <c r="AQ838" s="108"/>
      <c r="AR838" s="108"/>
      <c r="AS838" s="108"/>
      <c r="AT838" s="108"/>
      <c r="AU838" s="108"/>
      <c r="AV838" s="108"/>
      <c r="AW838" s="108"/>
      <c r="AX838" s="108"/>
      <c r="AY838" s="108"/>
    </row>
    <row r="839" spans="1:51" ht="15.75" customHeight="1" x14ac:dyDescent="0.3">
      <c r="A839" s="108"/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  <c r="AA839" s="108"/>
      <c r="AB839" s="108"/>
      <c r="AC839" s="108"/>
      <c r="AD839" s="108"/>
      <c r="AE839" s="108"/>
      <c r="AF839" s="108"/>
      <c r="AG839" s="108"/>
      <c r="AH839" s="108"/>
      <c r="AI839" s="108"/>
      <c r="AJ839" s="108"/>
      <c r="AK839" s="108"/>
      <c r="AL839" s="108"/>
      <c r="AM839" s="108"/>
      <c r="AN839" s="108"/>
      <c r="AO839" s="108"/>
      <c r="AP839" s="108"/>
      <c r="AQ839" s="108"/>
      <c r="AR839" s="108"/>
      <c r="AS839" s="108"/>
      <c r="AT839" s="108"/>
      <c r="AU839" s="108"/>
      <c r="AV839" s="108"/>
      <c r="AW839" s="108"/>
      <c r="AX839" s="108"/>
      <c r="AY839" s="108"/>
    </row>
    <row r="840" spans="1:51" ht="15.75" customHeight="1" x14ac:dyDescent="0.3">
      <c r="A840" s="108"/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  <c r="AA840" s="108"/>
      <c r="AB840" s="108"/>
      <c r="AC840" s="108"/>
      <c r="AD840" s="108"/>
      <c r="AE840" s="108"/>
      <c r="AF840" s="108"/>
      <c r="AG840" s="108"/>
      <c r="AH840" s="108"/>
      <c r="AI840" s="108"/>
      <c r="AJ840" s="108"/>
      <c r="AK840" s="108"/>
      <c r="AL840" s="108"/>
      <c r="AM840" s="108"/>
      <c r="AN840" s="108"/>
      <c r="AO840" s="108"/>
      <c r="AP840" s="108"/>
      <c r="AQ840" s="108"/>
      <c r="AR840" s="108"/>
      <c r="AS840" s="108"/>
      <c r="AT840" s="108"/>
      <c r="AU840" s="108"/>
      <c r="AV840" s="108"/>
      <c r="AW840" s="108"/>
      <c r="AX840" s="108"/>
      <c r="AY840" s="108"/>
    </row>
    <row r="841" spans="1:51" ht="15.75" customHeight="1" x14ac:dyDescent="0.3">
      <c r="A841" s="108"/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  <c r="AA841" s="108"/>
      <c r="AB841" s="108"/>
      <c r="AC841" s="108"/>
      <c r="AD841" s="108"/>
      <c r="AE841" s="108"/>
      <c r="AF841" s="108"/>
      <c r="AG841" s="108"/>
      <c r="AH841" s="108"/>
      <c r="AI841" s="108"/>
      <c r="AJ841" s="108"/>
      <c r="AK841" s="108"/>
      <c r="AL841" s="108"/>
      <c r="AM841" s="108"/>
      <c r="AN841" s="108"/>
      <c r="AO841" s="108"/>
      <c r="AP841" s="108"/>
      <c r="AQ841" s="108"/>
      <c r="AR841" s="108"/>
      <c r="AS841" s="108"/>
      <c r="AT841" s="108"/>
      <c r="AU841" s="108"/>
      <c r="AV841" s="108"/>
      <c r="AW841" s="108"/>
      <c r="AX841" s="108"/>
      <c r="AY841" s="108"/>
    </row>
    <row r="842" spans="1:51" ht="15.75" customHeight="1" x14ac:dyDescent="0.3">
      <c r="A842" s="108"/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  <c r="AA842" s="108"/>
      <c r="AB842" s="108"/>
      <c r="AC842" s="108"/>
      <c r="AD842" s="108"/>
      <c r="AE842" s="108"/>
      <c r="AF842" s="108"/>
      <c r="AG842" s="108"/>
      <c r="AH842" s="108"/>
      <c r="AI842" s="108"/>
      <c r="AJ842" s="108"/>
      <c r="AK842" s="108"/>
      <c r="AL842" s="108"/>
      <c r="AM842" s="108"/>
      <c r="AN842" s="108"/>
      <c r="AO842" s="108"/>
      <c r="AP842" s="108"/>
      <c r="AQ842" s="108"/>
      <c r="AR842" s="108"/>
      <c r="AS842" s="108"/>
      <c r="AT842" s="108"/>
      <c r="AU842" s="108"/>
      <c r="AV842" s="108"/>
      <c r="AW842" s="108"/>
      <c r="AX842" s="108"/>
      <c r="AY842" s="108"/>
    </row>
    <row r="843" spans="1:51" ht="15.75" customHeight="1" x14ac:dyDescent="0.3">
      <c r="A843" s="108"/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  <c r="AA843" s="108"/>
      <c r="AB843" s="108"/>
      <c r="AC843" s="108"/>
      <c r="AD843" s="108"/>
      <c r="AE843" s="108"/>
      <c r="AF843" s="108"/>
      <c r="AG843" s="108"/>
      <c r="AH843" s="108"/>
      <c r="AI843" s="108"/>
      <c r="AJ843" s="108"/>
      <c r="AK843" s="108"/>
      <c r="AL843" s="108"/>
      <c r="AM843" s="108"/>
      <c r="AN843" s="108"/>
      <c r="AO843" s="108"/>
      <c r="AP843" s="108"/>
      <c r="AQ843" s="108"/>
      <c r="AR843" s="108"/>
      <c r="AS843" s="108"/>
      <c r="AT843" s="108"/>
      <c r="AU843" s="108"/>
      <c r="AV843" s="108"/>
      <c r="AW843" s="108"/>
      <c r="AX843" s="108"/>
      <c r="AY843" s="108"/>
    </row>
    <row r="844" spans="1:51" ht="15.75" customHeight="1" x14ac:dyDescent="0.3">
      <c r="A844" s="108"/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  <c r="AA844" s="108"/>
      <c r="AB844" s="108"/>
      <c r="AC844" s="108"/>
      <c r="AD844" s="108"/>
      <c r="AE844" s="108"/>
      <c r="AF844" s="108"/>
      <c r="AG844" s="108"/>
      <c r="AH844" s="108"/>
      <c r="AI844" s="108"/>
      <c r="AJ844" s="108"/>
      <c r="AK844" s="108"/>
      <c r="AL844" s="108"/>
      <c r="AM844" s="108"/>
      <c r="AN844" s="108"/>
      <c r="AO844" s="108"/>
      <c r="AP844" s="108"/>
      <c r="AQ844" s="108"/>
      <c r="AR844" s="108"/>
      <c r="AS844" s="108"/>
      <c r="AT844" s="108"/>
      <c r="AU844" s="108"/>
      <c r="AV844" s="108"/>
      <c r="AW844" s="108"/>
      <c r="AX844" s="108"/>
      <c r="AY844" s="108"/>
    </row>
    <row r="845" spans="1:51" ht="15.75" customHeight="1" x14ac:dyDescent="0.3">
      <c r="A845" s="108"/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  <c r="AA845" s="108"/>
      <c r="AB845" s="108"/>
      <c r="AC845" s="108"/>
      <c r="AD845" s="108"/>
      <c r="AE845" s="108"/>
      <c r="AF845" s="108"/>
      <c r="AG845" s="108"/>
      <c r="AH845" s="108"/>
      <c r="AI845" s="108"/>
      <c r="AJ845" s="108"/>
      <c r="AK845" s="108"/>
      <c r="AL845" s="108"/>
      <c r="AM845" s="108"/>
      <c r="AN845" s="108"/>
      <c r="AO845" s="108"/>
      <c r="AP845" s="108"/>
      <c r="AQ845" s="108"/>
      <c r="AR845" s="108"/>
      <c r="AS845" s="108"/>
      <c r="AT845" s="108"/>
      <c r="AU845" s="108"/>
      <c r="AV845" s="108"/>
      <c r="AW845" s="108"/>
      <c r="AX845" s="108"/>
      <c r="AY845" s="108"/>
    </row>
    <row r="846" spans="1:51" ht="15.75" customHeight="1" x14ac:dyDescent="0.3">
      <c r="A846" s="108"/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  <c r="AA846" s="108"/>
      <c r="AB846" s="108"/>
      <c r="AC846" s="108"/>
      <c r="AD846" s="108"/>
      <c r="AE846" s="108"/>
      <c r="AF846" s="108"/>
      <c r="AG846" s="108"/>
      <c r="AH846" s="108"/>
      <c r="AI846" s="108"/>
      <c r="AJ846" s="108"/>
      <c r="AK846" s="108"/>
      <c r="AL846" s="108"/>
      <c r="AM846" s="108"/>
      <c r="AN846" s="108"/>
      <c r="AO846" s="108"/>
      <c r="AP846" s="108"/>
      <c r="AQ846" s="108"/>
      <c r="AR846" s="108"/>
      <c r="AS846" s="108"/>
      <c r="AT846" s="108"/>
      <c r="AU846" s="108"/>
      <c r="AV846" s="108"/>
      <c r="AW846" s="108"/>
      <c r="AX846" s="108"/>
      <c r="AY846" s="108"/>
    </row>
    <row r="847" spans="1:51" ht="15.75" customHeight="1" x14ac:dyDescent="0.3">
      <c r="A847" s="108"/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  <c r="AA847" s="108"/>
      <c r="AB847" s="108"/>
      <c r="AC847" s="108"/>
      <c r="AD847" s="108"/>
      <c r="AE847" s="108"/>
      <c r="AF847" s="108"/>
      <c r="AG847" s="108"/>
      <c r="AH847" s="108"/>
      <c r="AI847" s="108"/>
      <c r="AJ847" s="108"/>
      <c r="AK847" s="108"/>
      <c r="AL847" s="108"/>
      <c r="AM847" s="108"/>
      <c r="AN847" s="108"/>
      <c r="AO847" s="108"/>
      <c r="AP847" s="108"/>
      <c r="AQ847" s="108"/>
      <c r="AR847" s="108"/>
      <c r="AS847" s="108"/>
      <c r="AT847" s="108"/>
      <c r="AU847" s="108"/>
      <c r="AV847" s="108"/>
      <c r="AW847" s="108"/>
      <c r="AX847" s="108"/>
      <c r="AY847" s="108"/>
    </row>
    <row r="848" spans="1:51" ht="15.75" customHeight="1" x14ac:dyDescent="0.3">
      <c r="A848" s="108"/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  <c r="AA848" s="108"/>
      <c r="AB848" s="108"/>
      <c r="AC848" s="108"/>
      <c r="AD848" s="108"/>
      <c r="AE848" s="108"/>
      <c r="AF848" s="108"/>
      <c r="AG848" s="108"/>
      <c r="AH848" s="108"/>
      <c r="AI848" s="108"/>
      <c r="AJ848" s="108"/>
      <c r="AK848" s="108"/>
      <c r="AL848" s="108"/>
      <c r="AM848" s="108"/>
      <c r="AN848" s="108"/>
      <c r="AO848" s="108"/>
      <c r="AP848" s="108"/>
      <c r="AQ848" s="108"/>
      <c r="AR848" s="108"/>
      <c r="AS848" s="108"/>
      <c r="AT848" s="108"/>
      <c r="AU848" s="108"/>
      <c r="AV848" s="108"/>
      <c r="AW848" s="108"/>
      <c r="AX848" s="108"/>
      <c r="AY848" s="108"/>
    </row>
    <row r="849" spans="1:51" ht="15.75" customHeight="1" x14ac:dyDescent="0.3">
      <c r="A849" s="108"/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  <c r="AC849" s="108"/>
      <c r="AD849" s="108"/>
      <c r="AE849" s="108"/>
      <c r="AF849" s="108"/>
      <c r="AG849" s="108"/>
      <c r="AH849" s="108"/>
      <c r="AI849" s="108"/>
      <c r="AJ849" s="108"/>
      <c r="AK849" s="108"/>
      <c r="AL849" s="108"/>
      <c r="AM849" s="108"/>
      <c r="AN849" s="108"/>
      <c r="AO849" s="108"/>
      <c r="AP849" s="108"/>
      <c r="AQ849" s="108"/>
      <c r="AR849" s="108"/>
      <c r="AS849" s="108"/>
      <c r="AT849" s="108"/>
      <c r="AU849" s="108"/>
      <c r="AV849" s="108"/>
      <c r="AW849" s="108"/>
      <c r="AX849" s="108"/>
      <c r="AY849" s="108"/>
    </row>
    <row r="850" spans="1:51" ht="15.75" customHeight="1" x14ac:dyDescent="0.3">
      <c r="A850" s="108"/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  <c r="AA850" s="108"/>
      <c r="AB850" s="108"/>
      <c r="AC850" s="108"/>
      <c r="AD850" s="108"/>
      <c r="AE850" s="108"/>
      <c r="AF850" s="108"/>
      <c r="AG850" s="108"/>
      <c r="AH850" s="108"/>
      <c r="AI850" s="108"/>
      <c r="AJ850" s="108"/>
      <c r="AK850" s="108"/>
      <c r="AL850" s="108"/>
      <c r="AM850" s="108"/>
      <c r="AN850" s="108"/>
      <c r="AO850" s="108"/>
      <c r="AP850" s="108"/>
      <c r="AQ850" s="108"/>
      <c r="AR850" s="108"/>
      <c r="AS850" s="108"/>
      <c r="AT850" s="108"/>
      <c r="AU850" s="108"/>
      <c r="AV850" s="108"/>
      <c r="AW850" s="108"/>
      <c r="AX850" s="108"/>
      <c r="AY850" s="108"/>
    </row>
    <row r="851" spans="1:51" ht="15.75" customHeight="1" x14ac:dyDescent="0.3">
      <c r="A851" s="108"/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  <c r="AA851" s="108"/>
      <c r="AB851" s="108"/>
      <c r="AC851" s="108"/>
      <c r="AD851" s="108"/>
      <c r="AE851" s="108"/>
      <c r="AF851" s="108"/>
      <c r="AG851" s="108"/>
      <c r="AH851" s="108"/>
      <c r="AI851" s="108"/>
      <c r="AJ851" s="108"/>
      <c r="AK851" s="108"/>
      <c r="AL851" s="108"/>
      <c r="AM851" s="108"/>
      <c r="AN851" s="108"/>
      <c r="AO851" s="108"/>
      <c r="AP851" s="108"/>
      <c r="AQ851" s="108"/>
      <c r="AR851" s="108"/>
      <c r="AS851" s="108"/>
      <c r="AT851" s="108"/>
      <c r="AU851" s="108"/>
      <c r="AV851" s="108"/>
      <c r="AW851" s="108"/>
      <c r="AX851" s="108"/>
      <c r="AY851" s="108"/>
    </row>
    <row r="852" spans="1:51" ht="15.75" customHeight="1" x14ac:dyDescent="0.3">
      <c r="A852" s="108"/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  <c r="AC852" s="108"/>
      <c r="AD852" s="108"/>
      <c r="AE852" s="108"/>
      <c r="AF852" s="108"/>
      <c r="AG852" s="108"/>
      <c r="AH852" s="108"/>
      <c r="AI852" s="108"/>
      <c r="AJ852" s="108"/>
      <c r="AK852" s="108"/>
      <c r="AL852" s="108"/>
      <c r="AM852" s="108"/>
      <c r="AN852" s="108"/>
      <c r="AO852" s="108"/>
      <c r="AP852" s="108"/>
      <c r="AQ852" s="108"/>
      <c r="AR852" s="108"/>
      <c r="AS852" s="108"/>
      <c r="AT852" s="108"/>
      <c r="AU852" s="108"/>
      <c r="AV852" s="108"/>
      <c r="AW852" s="108"/>
      <c r="AX852" s="108"/>
      <c r="AY852" s="108"/>
    </row>
    <row r="853" spans="1:51" ht="15.75" customHeight="1" x14ac:dyDescent="0.3">
      <c r="A853" s="108"/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  <c r="AA853" s="108"/>
      <c r="AB853" s="108"/>
      <c r="AC853" s="108"/>
      <c r="AD853" s="108"/>
      <c r="AE853" s="108"/>
      <c r="AF853" s="108"/>
      <c r="AG853" s="108"/>
      <c r="AH853" s="108"/>
      <c r="AI853" s="108"/>
      <c r="AJ853" s="108"/>
      <c r="AK853" s="108"/>
      <c r="AL853" s="108"/>
      <c r="AM853" s="108"/>
      <c r="AN853" s="108"/>
      <c r="AO853" s="108"/>
      <c r="AP853" s="108"/>
      <c r="AQ853" s="108"/>
      <c r="AR853" s="108"/>
      <c r="AS853" s="108"/>
      <c r="AT853" s="108"/>
      <c r="AU853" s="108"/>
      <c r="AV853" s="108"/>
      <c r="AW853" s="108"/>
      <c r="AX853" s="108"/>
      <c r="AY853" s="108"/>
    </row>
    <row r="854" spans="1:51" ht="15.75" customHeight="1" x14ac:dyDescent="0.3">
      <c r="A854" s="108"/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  <c r="AA854" s="108"/>
      <c r="AB854" s="108"/>
      <c r="AC854" s="108"/>
      <c r="AD854" s="108"/>
      <c r="AE854" s="108"/>
      <c r="AF854" s="108"/>
      <c r="AG854" s="108"/>
      <c r="AH854" s="108"/>
      <c r="AI854" s="108"/>
      <c r="AJ854" s="108"/>
      <c r="AK854" s="108"/>
      <c r="AL854" s="108"/>
      <c r="AM854" s="108"/>
      <c r="AN854" s="108"/>
      <c r="AO854" s="108"/>
      <c r="AP854" s="108"/>
      <c r="AQ854" s="108"/>
      <c r="AR854" s="108"/>
      <c r="AS854" s="108"/>
      <c r="AT854" s="108"/>
      <c r="AU854" s="108"/>
      <c r="AV854" s="108"/>
      <c r="AW854" s="108"/>
      <c r="AX854" s="108"/>
      <c r="AY854" s="108"/>
    </row>
    <row r="855" spans="1:51" ht="15.75" customHeight="1" x14ac:dyDescent="0.3">
      <c r="A855" s="108"/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  <c r="AA855" s="108"/>
      <c r="AB855" s="108"/>
      <c r="AC855" s="108"/>
      <c r="AD855" s="108"/>
      <c r="AE855" s="108"/>
      <c r="AF855" s="108"/>
      <c r="AG855" s="108"/>
      <c r="AH855" s="108"/>
      <c r="AI855" s="108"/>
      <c r="AJ855" s="108"/>
      <c r="AK855" s="108"/>
      <c r="AL855" s="108"/>
      <c r="AM855" s="108"/>
      <c r="AN855" s="108"/>
      <c r="AO855" s="108"/>
      <c r="AP855" s="108"/>
      <c r="AQ855" s="108"/>
      <c r="AR855" s="108"/>
      <c r="AS855" s="108"/>
      <c r="AT855" s="108"/>
      <c r="AU855" s="108"/>
      <c r="AV855" s="108"/>
      <c r="AW855" s="108"/>
      <c r="AX855" s="108"/>
      <c r="AY855" s="108"/>
    </row>
    <row r="856" spans="1:51" ht="15.75" customHeight="1" x14ac:dyDescent="0.3">
      <c r="A856" s="108"/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  <c r="AA856" s="108"/>
      <c r="AB856" s="108"/>
      <c r="AC856" s="108"/>
      <c r="AD856" s="108"/>
      <c r="AE856" s="108"/>
      <c r="AF856" s="108"/>
      <c r="AG856" s="108"/>
      <c r="AH856" s="108"/>
      <c r="AI856" s="108"/>
      <c r="AJ856" s="108"/>
      <c r="AK856" s="108"/>
      <c r="AL856" s="108"/>
      <c r="AM856" s="108"/>
      <c r="AN856" s="108"/>
      <c r="AO856" s="108"/>
      <c r="AP856" s="108"/>
      <c r="AQ856" s="108"/>
      <c r="AR856" s="108"/>
      <c r="AS856" s="108"/>
      <c r="AT856" s="108"/>
      <c r="AU856" s="108"/>
      <c r="AV856" s="108"/>
      <c r="AW856" s="108"/>
      <c r="AX856" s="108"/>
      <c r="AY856" s="108"/>
    </row>
    <row r="857" spans="1:51" ht="15.75" customHeight="1" x14ac:dyDescent="0.3">
      <c r="A857" s="108"/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  <c r="AA857" s="108"/>
      <c r="AB857" s="108"/>
      <c r="AC857" s="108"/>
      <c r="AD857" s="108"/>
      <c r="AE857" s="108"/>
      <c r="AF857" s="108"/>
      <c r="AG857" s="108"/>
      <c r="AH857" s="108"/>
      <c r="AI857" s="108"/>
      <c r="AJ857" s="108"/>
      <c r="AK857" s="108"/>
      <c r="AL857" s="108"/>
      <c r="AM857" s="108"/>
      <c r="AN857" s="108"/>
      <c r="AO857" s="108"/>
      <c r="AP857" s="108"/>
      <c r="AQ857" s="108"/>
      <c r="AR857" s="108"/>
      <c r="AS857" s="108"/>
      <c r="AT857" s="108"/>
      <c r="AU857" s="108"/>
      <c r="AV857" s="108"/>
      <c r="AW857" s="108"/>
      <c r="AX857" s="108"/>
      <c r="AY857" s="108"/>
    </row>
    <row r="858" spans="1:51" ht="15.75" customHeight="1" x14ac:dyDescent="0.3">
      <c r="A858" s="108"/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  <c r="AA858" s="108"/>
      <c r="AB858" s="108"/>
      <c r="AC858" s="108"/>
      <c r="AD858" s="108"/>
      <c r="AE858" s="108"/>
      <c r="AF858" s="108"/>
      <c r="AG858" s="108"/>
      <c r="AH858" s="108"/>
      <c r="AI858" s="108"/>
      <c r="AJ858" s="108"/>
      <c r="AK858" s="108"/>
      <c r="AL858" s="108"/>
      <c r="AM858" s="108"/>
      <c r="AN858" s="108"/>
      <c r="AO858" s="108"/>
      <c r="AP858" s="108"/>
      <c r="AQ858" s="108"/>
      <c r="AR858" s="108"/>
      <c r="AS858" s="108"/>
      <c r="AT858" s="108"/>
      <c r="AU858" s="108"/>
      <c r="AV858" s="108"/>
      <c r="AW858" s="108"/>
      <c r="AX858" s="108"/>
      <c r="AY858" s="108"/>
    </row>
    <row r="859" spans="1:51" ht="15.75" customHeight="1" x14ac:dyDescent="0.3">
      <c r="A859" s="108"/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  <c r="AA859" s="108"/>
      <c r="AB859" s="108"/>
      <c r="AC859" s="108"/>
      <c r="AD859" s="108"/>
      <c r="AE859" s="108"/>
      <c r="AF859" s="108"/>
      <c r="AG859" s="108"/>
      <c r="AH859" s="108"/>
      <c r="AI859" s="108"/>
      <c r="AJ859" s="108"/>
      <c r="AK859" s="108"/>
      <c r="AL859" s="108"/>
      <c r="AM859" s="108"/>
      <c r="AN859" s="108"/>
      <c r="AO859" s="108"/>
      <c r="AP859" s="108"/>
      <c r="AQ859" s="108"/>
      <c r="AR859" s="108"/>
      <c r="AS859" s="108"/>
      <c r="AT859" s="108"/>
      <c r="AU859" s="108"/>
      <c r="AV859" s="108"/>
      <c r="AW859" s="108"/>
      <c r="AX859" s="108"/>
      <c r="AY859" s="108"/>
    </row>
    <row r="860" spans="1:51" ht="15.75" customHeight="1" x14ac:dyDescent="0.3">
      <c r="A860" s="108"/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  <c r="AH860" s="108"/>
      <c r="AI860" s="108"/>
      <c r="AJ860" s="108"/>
      <c r="AK860" s="108"/>
      <c r="AL860" s="108"/>
      <c r="AM860" s="108"/>
      <c r="AN860" s="108"/>
      <c r="AO860" s="108"/>
      <c r="AP860" s="108"/>
      <c r="AQ860" s="108"/>
      <c r="AR860" s="108"/>
      <c r="AS860" s="108"/>
      <c r="AT860" s="108"/>
      <c r="AU860" s="108"/>
      <c r="AV860" s="108"/>
      <c r="AW860" s="108"/>
      <c r="AX860" s="108"/>
      <c r="AY860" s="108"/>
    </row>
    <row r="861" spans="1:51" ht="15.75" customHeight="1" x14ac:dyDescent="0.3">
      <c r="A861" s="108"/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  <c r="AC861" s="108"/>
      <c r="AD861" s="108"/>
      <c r="AE861" s="108"/>
      <c r="AF861" s="108"/>
      <c r="AG861" s="108"/>
      <c r="AH861" s="108"/>
      <c r="AI861" s="108"/>
      <c r="AJ861" s="108"/>
      <c r="AK861" s="108"/>
      <c r="AL861" s="108"/>
      <c r="AM861" s="108"/>
      <c r="AN861" s="108"/>
      <c r="AO861" s="108"/>
      <c r="AP861" s="108"/>
      <c r="AQ861" s="108"/>
      <c r="AR861" s="108"/>
      <c r="AS861" s="108"/>
      <c r="AT861" s="108"/>
      <c r="AU861" s="108"/>
      <c r="AV861" s="108"/>
      <c r="AW861" s="108"/>
      <c r="AX861" s="108"/>
      <c r="AY861" s="108"/>
    </row>
    <row r="862" spans="1:51" ht="15.75" customHeight="1" x14ac:dyDescent="0.3">
      <c r="A862" s="108"/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  <c r="AC862" s="108"/>
      <c r="AD862" s="108"/>
      <c r="AE862" s="108"/>
      <c r="AF862" s="108"/>
      <c r="AG862" s="108"/>
      <c r="AH862" s="108"/>
      <c r="AI862" s="108"/>
      <c r="AJ862" s="108"/>
      <c r="AK862" s="108"/>
      <c r="AL862" s="108"/>
      <c r="AM862" s="108"/>
      <c r="AN862" s="108"/>
      <c r="AO862" s="108"/>
      <c r="AP862" s="108"/>
      <c r="AQ862" s="108"/>
      <c r="AR862" s="108"/>
      <c r="AS862" s="108"/>
      <c r="AT862" s="108"/>
      <c r="AU862" s="108"/>
      <c r="AV862" s="108"/>
      <c r="AW862" s="108"/>
      <c r="AX862" s="108"/>
      <c r="AY862" s="108"/>
    </row>
    <row r="863" spans="1:51" ht="15.75" customHeight="1" x14ac:dyDescent="0.3">
      <c r="A863" s="108"/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  <c r="AC863" s="108"/>
      <c r="AD863" s="108"/>
      <c r="AE863" s="108"/>
      <c r="AF863" s="108"/>
      <c r="AG863" s="108"/>
      <c r="AH863" s="108"/>
      <c r="AI863" s="108"/>
      <c r="AJ863" s="108"/>
      <c r="AK863" s="108"/>
      <c r="AL863" s="108"/>
      <c r="AM863" s="108"/>
      <c r="AN863" s="108"/>
      <c r="AO863" s="108"/>
      <c r="AP863" s="108"/>
      <c r="AQ863" s="108"/>
      <c r="AR863" s="108"/>
      <c r="AS863" s="108"/>
      <c r="AT863" s="108"/>
      <c r="AU863" s="108"/>
      <c r="AV863" s="108"/>
      <c r="AW863" s="108"/>
      <c r="AX863" s="108"/>
      <c r="AY863" s="108"/>
    </row>
    <row r="864" spans="1:51" ht="15.75" customHeight="1" x14ac:dyDescent="0.3">
      <c r="A864" s="108"/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  <c r="AC864" s="108"/>
      <c r="AD864" s="108"/>
      <c r="AE864" s="108"/>
      <c r="AF864" s="108"/>
      <c r="AG864" s="108"/>
      <c r="AH864" s="108"/>
      <c r="AI864" s="108"/>
      <c r="AJ864" s="108"/>
      <c r="AK864" s="108"/>
      <c r="AL864" s="108"/>
      <c r="AM864" s="108"/>
      <c r="AN864" s="108"/>
      <c r="AO864" s="108"/>
      <c r="AP864" s="108"/>
      <c r="AQ864" s="108"/>
      <c r="AR864" s="108"/>
      <c r="AS864" s="108"/>
      <c r="AT864" s="108"/>
      <c r="AU864" s="108"/>
      <c r="AV864" s="108"/>
      <c r="AW864" s="108"/>
      <c r="AX864" s="108"/>
      <c r="AY864" s="108"/>
    </row>
    <row r="865" spans="1:51" ht="15.75" customHeight="1" x14ac:dyDescent="0.3">
      <c r="A865" s="108"/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  <c r="AC865" s="108"/>
      <c r="AD865" s="108"/>
      <c r="AE865" s="108"/>
      <c r="AF865" s="108"/>
      <c r="AG865" s="108"/>
      <c r="AH865" s="108"/>
      <c r="AI865" s="108"/>
      <c r="AJ865" s="108"/>
      <c r="AK865" s="108"/>
      <c r="AL865" s="108"/>
      <c r="AM865" s="108"/>
      <c r="AN865" s="108"/>
      <c r="AO865" s="108"/>
      <c r="AP865" s="108"/>
      <c r="AQ865" s="108"/>
      <c r="AR865" s="108"/>
      <c r="AS865" s="108"/>
      <c r="AT865" s="108"/>
      <c r="AU865" s="108"/>
      <c r="AV865" s="108"/>
      <c r="AW865" s="108"/>
      <c r="AX865" s="108"/>
      <c r="AY865" s="108"/>
    </row>
    <row r="866" spans="1:51" ht="15.75" customHeight="1" x14ac:dyDescent="0.3">
      <c r="A866" s="108"/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  <c r="AC866" s="108"/>
      <c r="AD866" s="108"/>
      <c r="AE866" s="108"/>
      <c r="AF866" s="108"/>
      <c r="AG866" s="108"/>
      <c r="AH866" s="108"/>
      <c r="AI866" s="108"/>
      <c r="AJ866" s="108"/>
      <c r="AK866" s="108"/>
      <c r="AL866" s="108"/>
      <c r="AM866" s="108"/>
      <c r="AN866" s="108"/>
      <c r="AO866" s="108"/>
      <c r="AP866" s="108"/>
      <c r="AQ866" s="108"/>
      <c r="AR866" s="108"/>
      <c r="AS866" s="108"/>
      <c r="AT866" s="108"/>
      <c r="AU866" s="108"/>
      <c r="AV866" s="108"/>
      <c r="AW866" s="108"/>
      <c r="AX866" s="108"/>
      <c r="AY866" s="108"/>
    </row>
    <row r="867" spans="1:51" ht="15.75" customHeight="1" x14ac:dyDescent="0.3">
      <c r="A867" s="108"/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  <c r="AC867" s="108"/>
      <c r="AD867" s="108"/>
      <c r="AE867" s="108"/>
      <c r="AF867" s="108"/>
      <c r="AG867" s="108"/>
      <c r="AH867" s="108"/>
      <c r="AI867" s="108"/>
      <c r="AJ867" s="108"/>
      <c r="AK867" s="108"/>
      <c r="AL867" s="108"/>
      <c r="AM867" s="108"/>
      <c r="AN867" s="108"/>
      <c r="AO867" s="108"/>
      <c r="AP867" s="108"/>
      <c r="AQ867" s="108"/>
      <c r="AR867" s="108"/>
      <c r="AS867" s="108"/>
      <c r="AT867" s="108"/>
      <c r="AU867" s="108"/>
      <c r="AV867" s="108"/>
      <c r="AW867" s="108"/>
      <c r="AX867" s="108"/>
      <c r="AY867" s="108"/>
    </row>
    <row r="868" spans="1:51" ht="15.75" customHeight="1" x14ac:dyDescent="0.3">
      <c r="A868" s="108"/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  <c r="AH868" s="108"/>
      <c r="AI868" s="108"/>
      <c r="AJ868" s="108"/>
      <c r="AK868" s="108"/>
      <c r="AL868" s="108"/>
      <c r="AM868" s="108"/>
      <c r="AN868" s="108"/>
      <c r="AO868" s="108"/>
      <c r="AP868" s="108"/>
      <c r="AQ868" s="108"/>
      <c r="AR868" s="108"/>
      <c r="AS868" s="108"/>
      <c r="AT868" s="108"/>
      <c r="AU868" s="108"/>
      <c r="AV868" s="108"/>
      <c r="AW868" s="108"/>
      <c r="AX868" s="108"/>
      <c r="AY868" s="108"/>
    </row>
    <row r="869" spans="1:51" ht="15.75" customHeight="1" x14ac:dyDescent="0.3">
      <c r="A869" s="108"/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  <c r="AC869" s="108"/>
      <c r="AD869" s="108"/>
      <c r="AE869" s="108"/>
      <c r="AF869" s="108"/>
      <c r="AG869" s="108"/>
      <c r="AH869" s="108"/>
      <c r="AI869" s="108"/>
      <c r="AJ869" s="108"/>
      <c r="AK869" s="108"/>
      <c r="AL869" s="108"/>
      <c r="AM869" s="108"/>
      <c r="AN869" s="108"/>
      <c r="AO869" s="108"/>
      <c r="AP869" s="108"/>
      <c r="AQ869" s="108"/>
      <c r="AR869" s="108"/>
      <c r="AS869" s="108"/>
      <c r="AT869" s="108"/>
      <c r="AU869" s="108"/>
      <c r="AV869" s="108"/>
      <c r="AW869" s="108"/>
      <c r="AX869" s="108"/>
      <c r="AY869" s="108"/>
    </row>
    <row r="870" spans="1:51" ht="15.75" customHeight="1" x14ac:dyDescent="0.3">
      <c r="A870" s="108"/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  <c r="AC870" s="108"/>
      <c r="AD870" s="108"/>
      <c r="AE870" s="108"/>
      <c r="AF870" s="108"/>
      <c r="AG870" s="108"/>
      <c r="AH870" s="108"/>
      <c r="AI870" s="108"/>
      <c r="AJ870" s="108"/>
      <c r="AK870" s="108"/>
      <c r="AL870" s="108"/>
      <c r="AM870" s="108"/>
      <c r="AN870" s="108"/>
      <c r="AO870" s="108"/>
      <c r="AP870" s="108"/>
      <c r="AQ870" s="108"/>
      <c r="AR870" s="108"/>
      <c r="AS870" s="108"/>
      <c r="AT870" s="108"/>
      <c r="AU870" s="108"/>
      <c r="AV870" s="108"/>
      <c r="AW870" s="108"/>
      <c r="AX870" s="108"/>
      <c r="AY870" s="108"/>
    </row>
    <row r="871" spans="1:51" ht="15.75" customHeight="1" x14ac:dyDescent="0.3">
      <c r="A871" s="108"/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08"/>
      <c r="AG871" s="108"/>
      <c r="AH871" s="108"/>
      <c r="AI871" s="108"/>
      <c r="AJ871" s="108"/>
      <c r="AK871" s="108"/>
      <c r="AL871" s="108"/>
      <c r="AM871" s="108"/>
      <c r="AN871" s="108"/>
      <c r="AO871" s="108"/>
      <c r="AP871" s="108"/>
      <c r="AQ871" s="108"/>
      <c r="AR871" s="108"/>
      <c r="AS871" s="108"/>
      <c r="AT871" s="108"/>
      <c r="AU871" s="108"/>
      <c r="AV871" s="108"/>
      <c r="AW871" s="108"/>
      <c r="AX871" s="108"/>
      <c r="AY871" s="108"/>
    </row>
    <row r="872" spans="1:51" ht="15.75" customHeight="1" x14ac:dyDescent="0.3">
      <c r="A872" s="108"/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08"/>
      <c r="AG872" s="108"/>
      <c r="AH872" s="108"/>
      <c r="AI872" s="108"/>
      <c r="AJ872" s="108"/>
      <c r="AK872" s="108"/>
      <c r="AL872" s="108"/>
      <c r="AM872" s="108"/>
      <c r="AN872" s="108"/>
      <c r="AO872" s="108"/>
      <c r="AP872" s="108"/>
      <c r="AQ872" s="108"/>
      <c r="AR872" s="108"/>
      <c r="AS872" s="108"/>
      <c r="AT872" s="108"/>
      <c r="AU872" s="108"/>
      <c r="AV872" s="108"/>
      <c r="AW872" s="108"/>
      <c r="AX872" s="108"/>
      <c r="AY872" s="108"/>
    </row>
    <row r="873" spans="1:51" ht="15.75" customHeight="1" x14ac:dyDescent="0.3">
      <c r="A873" s="108"/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  <c r="AC873" s="108"/>
      <c r="AD873" s="108"/>
      <c r="AE873" s="108"/>
      <c r="AF873" s="108"/>
      <c r="AG873" s="108"/>
      <c r="AH873" s="108"/>
      <c r="AI873" s="108"/>
      <c r="AJ873" s="108"/>
      <c r="AK873" s="108"/>
      <c r="AL873" s="108"/>
      <c r="AM873" s="108"/>
      <c r="AN873" s="108"/>
      <c r="AO873" s="108"/>
      <c r="AP873" s="108"/>
      <c r="AQ873" s="108"/>
      <c r="AR873" s="108"/>
      <c r="AS873" s="108"/>
      <c r="AT873" s="108"/>
      <c r="AU873" s="108"/>
      <c r="AV873" s="108"/>
      <c r="AW873" s="108"/>
      <c r="AX873" s="108"/>
      <c r="AY873" s="108"/>
    </row>
    <row r="874" spans="1:51" ht="15.75" customHeight="1" x14ac:dyDescent="0.3">
      <c r="A874" s="108"/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  <c r="AC874" s="108"/>
      <c r="AD874" s="108"/>
      <c r="AE874" s="108"/>
      <c r="AF874" s="108"/>
      <c r="AG874" s="108"/>
      <c r="AH874" s="108"/>
      <c r="AI874" s="108"/>
      <c r="AJ874" s="108"/>
      <c r="AK874" s="108"/>
      <c r="AL874" s="108"/>
      <c r="AM874" s="108"/>
      <c r="AN874" s="108"/>
      <c r="AO874" s="108"/>
      <c r="AP874" s="108"/>
      <c r="AQ874" s="108"/>
      <c r="AR874" s="108"/>
      <c r="AS874" s="108"/>
      <c r="AT874" s="108"/>
      <c r="AU874" s="108"/>
      <c r="AV874" s="108"/>
      <c r="AW874" s="108"/>
      <c r="AX874" s="108"/>
      <c r="AY874" s="108"/>
    </row>
    <row r="875" spans="1:51" ht="15.75" customHeight="1" x14ac:dyDescent="0.3">
      <c r="A875" s="108"/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08"/>
      <c r="AG875" s="108"/>
      <c r="AH875" s="108"/>
      <c r="AI875" s="108"/>
      <c r="AJ875" s="108"/>
      <c r="AK875" s="108"/>
      <c r="AL875" s="108"/>
      <c r="AM875" s="108"/>
      <c r="AN875" s="108"/>
      <c r="AO875" s="108"/>
      <c r="AP875" s="108"/>
      <c r="AQ875" s="108"/>
      <c r="AR875" s="108"/>
      <c r="AS875" s="108"/>
      <c r="AT875" s="108"/>
      <c r="AU875" s="108"/>
      <c r="AV875" s="108"/>
      <c r="AW875" s="108"/>
      <c r="AX875" s="108"/>
      <c r="AY875" s="108"/>
    </row>
    <row r="876" spans="1:51" ht="15.75" customHeight="1" x14ac:dyDescent="0.3">
      <c r="A876" s="108"/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  <c r="AC876" s="108"/>
      <c r="AD876" s="108"/>
      <c r="AE876" s="108"/>
      <c r="AF876" s="108"/>
      <c r="AG876" s="108"/>
      <c r="AH876" s="108"/>
      <c r="AI876" s="108"/>
      <c r="AJ876" s="108"/>
      <c r="AK876" s="108"/>
      <c r="AL876" s="108"/>
      <c r="AM876" s="108"/>
      <c r="AN876" s="108"/>
      <c r="AO876" s="108"/>
      <c r="AP876" s="108"/>
      <c r="AQ876" s="108"/>
      <c r="AR876" s="108"/>
      <c r="AS876" s="108"/>
      <c r="AT876" s="108"/>
      <c r="AU876" s="108"/>
      <c r="AV876" s="108"/>
      <c r="AW876" s="108"/>
      <c r="AX876" s="108"/>
      <c r="AY876" s="108"/>
    </row>
    <row r="877" spans="1:51" ht="15.75" customHeight="1" x14ac:dyDescent="0.3">
      <c r="A877" s="108"/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  <c r="AC877" s="108"/>
      <c r="AD877" s="108"/>
      <c r="AE877" s="108"/>
      <c r="AF877" s="108"/>
      <c r="AG877" s="108"/>
      <c r="AH877" s="108"/>
      <c r="AI877" s="108"/>
      <c r="AJ877" s="108"/>
      <c r="AK877" s="108"/>
      <c r="AL877" s="108"/>
      <c r="AM877" s="108"/>
      <c r="AN877" s="108"/>
      <c r="AO877" s="108"/>
      <c r="AP877" s="108"/>
      <c r="AQ877" s="108"/>
      <c r="AR877" s="108"/>
      <c r="AS877" s="108"/>
      <c r="AT877" s="108"/>
      <c r="AU877" s="108"/>
      <c r="AV877" s="108"/>
      <c r="AW877" s="108"/>
      <c r="AX877" s="108"/>
      <c r="AY877" s="108"/>
    </row>
    <row r="878" spans="1:51" ht="15.75" customHeight="1" x14ac:dyDescent="0.3">
      <c r="A878" s="108"/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  <c r="AA878" s="108"/>
      <c r="AB878" s="108"/>
      <c r="AC878" s="108"/>
      <c r="AD878" s="108"/>
      <c r="AE878" s="108"/>
      <c r="AF878" s="108"/>
      <c r="AG878" s="108"/>
      <c r="AH878" s="108"/>
      <c r="AI878" s="108"/>
      <c r="AJ878" s="108"/>
      <c r="AK878" s="108"/>
      <c r="AL878" s="108"/>
      <c r="AM878" s="108"/>
      <c r="AN878" s="108"/>
      <c r="AO878" s="108"/>
      <c r="AP878" s="108"/>
      <c r="AQ878" s="108"/>
      <c r="AR878" s="108"/>
      <c r="AS878" s="108"/>
      <c r="AT878" s="108"/>
      <c r="AU878" s="108"/>
      <c r="AV878" s="108"/>
      <c r="AW878" s="108"/>
      <c r="AX878" s="108"/>
      <c r="AY878" s="108"/>
    </row>
    <row r="879" spans="1:51" ht="15.75" customHeight="1" x14ac:dyDescent="0.3">
      <c r="A879" s="108"/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08"/>
      <c r="AG879" s="108"/>
      <c r="AH879" s="108"/>
      <c r="AI879" s="108"/>
      <c r="AJ879" s="108"/>
      <c r="AK879" s="108"/>
      <c r="AL879" s="108"/>
      <c r="AM879" s="108"/>
      <c r="AN879" s="108"/>
      <c r="AO879" s="108"/>
      <c r="AP879" s="108"/>
      <c r="AQ879" s="108"/>
      <c r="AR879" s="108"/>
      <c r="AS879" s="108"/>
      <c r="AT879" s="108"/>
      <c r="AU879" s="108"/>
      <c r="AV879" s="108"/>
      <c r="AW879" s="108"/>
      <c r="AX879" s="108"/>
      <c r="AY879" s="108"/>
    </row>
    <row r="880" spans="1:51" ht="15.75" customHeight="1" x14ac:dyDescent="0.3">
      <c r="A880" s="108"/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  <c r="AA880" s="108"/>
      <c r="AB880" s="108"/>
      <c r="AC880" s="108"/>
      <c r="AD880" s="108"/>
      <c r="AE880" s="108"/>
      <c r="AF880" s="108"/>
      <c r="AG880" s="108"/>
      <c r="AH880" s="108"/>
      <c r="AI880" s="108"/>
      <c r="AJ880" s="108"/>
      <c r="AK880" s="108"/>
      <c r="AL880" s="108"/>
      <c r="AM880" s="108"/>
      <c r="AN880" s="108"/>
      <c r="AO880" s="108"/>
      <c r="AP880" s="108"/>
      <c r="AQ880" s="108"/>
      <c r="AR880" s="108"/>
      <c r="AS880" s="108"/>
      <c r="AT880" s="108"/>
      <c r="AU880" s="108"/>
      <c r="AV880" s="108"/>
      <c r="AW880" s="108"/>
      <c r="AX880" s="108"/>
      <c r="AY880" s="108"/>
    </row>
    <row r="881" spans="1:51" ht="15.75" customHeight="1" x14ac:dyDescent="0.3">
      <c r="A881" s="108"/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  <c r="AA881" s="108"/>
      <c r="AB881" s="108"/>
      <c r="AC881" s="108"/>
      <c r="AD881" s="108"/>
      <c r="AE881" s="108"/>
      <c r="AF881" s="108"/>
      <c r="AG881" s="108"/>
      <c r="AH881" s="108"/>
      <c r="AI881" s="108"/>
      <c r="AJ881" s="108"/>
      <c r="AK881" s="108"/>
      <c r="AL881" s="108"/>
      <c r="AM881" s="108"/>
      <c r="AN881" s="108"/>
      <c r="AO881" s="108"/>
      <c r="AP881" s="108"/>
      <c r="AQ881" s="108"/>
      <c r="AR881" s="108"/>
      <c r="AS881" s="108"/>
      <c r="AT881" s="108"/>
      <c r="AU881" s="108"/>
      <c r="AV881" s="108"/>
      <c r="AW881" s="108"/>
      <c r="AX881" s="108"/>
      <c r="AY881" s="108"/>
    </row>
    <row r="882" spans="1:51" ht="15.75" customHeight="1" x14ac:dyDescent="0.3">
      <c r="A882" s="108"/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  <c r="AA882" s="108"/>
      <c r="AB882" s="108"/>
      <c r="AC882" s="108"/>
      <c r="AD882" s="108"/>
      <c r="AE882" s="108"/>
      <c r="AF882" s="108"/>
      <c r="AG882" s="108"/>
      <c r="AH882" s="108"/>
      <c r="AI882" s="108"/>
      <c r="AJ882" s="108"/>
      <c r="AK882" s="108"/>
      <c r="AL882" s="108"/>
      <c r="AM882" s="108"/>
      <c r="AN882" s="108"/>
      <c r="AO882" s="108"/>
      <c r="AP882" s="108"/>
      <c r="AQ882" s="108"/>
      <c r="AR882" s="108"/>
      <c r="AS882" s="108"/>
      <c r="AT882" s="108"/>
      <c r="AU882" s="108"/>
      <c r="AV882" s="108"/>
      <c r="AW882" s="108"/>
      <c r="AX882" s="108"/>
      <c r="AY882" s="108"/>
    </row>
    <row r="883" spans="1:51" ht="15.75" customHeight="1" x14ac:dyDescent="0.3">
      <c r="A883" s="108"/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  <c r="AA883" s="108"/>
      <c r="AB883" s="108"/>
      <c r="AC883" s="108"/>
      <c r="AD883" s="108"/>
      <c r="AE883" s="108"/>
      <c r="AF883" s="108"/>
      <c r="AG883" s="108"/>
      <c r="AH883" s="108"/>
      <c r="AI883" s="108"/>
      <c r="AJ883" s="108"/>
      <c r="AK883" s="108"/>
      <c r="AL883" s="108"/>
      <c r="AM883" s="108"/>
      <c r="AN883" s="108"/>
      <c r="AO883" s="108"/>
      <c r="AP883" s="108"/>
      <c r="AQ883" s="108"/>
      <c r="AR883" s="108"/>
      <c r="AS883" s="108"/>
      <c r="AT883" s="108"/>
      <c r="AU883" s="108"/>
      <c r="AV883" s="108"/>
      <c r="AW883" s="108"/>
      <c r="AX883" s="108"/>
      <c r="AY883" s="108"/>
    </row>
    <row r="884" spans="1:51" ht="15.75" customHeight="1" x14ac:dyDescent="0.3">
      <c r="A884" s="108"/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  <c r="AA884" s="108"/>
      <c r="AB884" s="108"/>
      <c r="AC884" s="108"/>
      <c r="AD884" s="108"/>
      <c r="AE884" s="108"/>
      <c r="AF884" s="108"/>
      <c r="AG884" s="108"/>
      <c r="AH884" s="108"/>
      <c r="AI884" s="108"/>
      <c r="AJ884" s="108"/>
      <c r="AK884" s="108"/>
      <c r="AL884" s="108"/>
      <c r="AM884" s="108"/>
      <c r="AN884" s="108"/>
      <c r="AO884" s="108"/>
      <c r="AP884" s="108"/>
      <c r="AQ884" s="108"/>
      <c r="AR884" s="108"/>
      <c r="AS884" s="108"/>
      <c r="AT884" s="108"/>
      <c r="AU884" s="108"/>
      <c r="AV884" s="108"/>
      <c r="AW884" s="108"/>
      <c r="AX884" s="108"/>
      <c r="AY884" s="108"/>
    </row>
    <row r="885" spans="1:51" ht="15.75" customHeight="1" x14ac:dyDescent="0.3">
      <c r="A885" s="108"/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  <c r="AA885" s="108"/>
      <c r="AB885" s="108"/>
      <c r="AC885" s="108"/>
      <c r="AD885" s="108"/>
      <c r="AE885" s="108"/>
      <c r="AF885" s="108"/>
      <c r="AG885" s="108"/>
      <c r="AH885" s="108"/>
      <c r="AI885" s="108"/>
      <c r="AJ885" s="108"/>
      <c r="AK885" s="108"/>
      <c r="AL885" s="108"/>
      <c r="AM885" s="108"/>
      <c r="AN885" s="108"/>
      <c r="AO885" s="108"/>
      <c r="AP885" s="108"/>
      <c r="AQ885" s="108"/>
      <c r="AR885" s="108"/>
      <c r="AS885" s="108"/>
      <c r="AT885" s="108"/>
      <c r="AU885" s="108"/>
      <c r="AV885" s="108"/>
      <c r="AW885" s="108"/>
      <c r="AX885" s="108"/>
      <c r="AY885" s="108"/>
    </row>
    <row r="886" spans="1:51" ht="15.75" customHeight="1" x14ac:dyDescent="0.3">
      <c r="A886" s="108"/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  <c r="AA886" s="108"/>
      <c r="AB886" s="108"/>
      <c r="AC886" s="108"/>
      <c r="AD886" s="108"/>
      <c r="AE886" s="108"/>
      <c r="AF886" s="108"/>
      <c r="AG886" s="108"/>
      <c r="AH886" s="108"/>
      <c r="AI886" s="108"/>
      <c r="AJ886" s="108"/>
      <c r="AK886" s="108"/>
      <c r="AL886" s="108"/>
      <c r="AM886" s="108"/>
      <c r="AN886" s="108"/>
      <c r="AO886" s="108"/>
      <c r="AP886" s="108"/>
      <c r="AQ886" s="108"/>
      <c r="AR886" s="108"/>
      <c r="AS886" s="108"/>
      <c r="AT886" s="108"/>
      <c r="AU886" s="108"/>
      <c r="AV886" s="108"/>
      <c r="AW886" s="108"/>
      <c r="AX886" s="108"/>
      <c r="AY886" s="108"/>
    </row>
    <row r="887" spans="1:51" ht="15.75" customHeight="1" x14ac:dyDescent="0.3">
      <c r="A887" s="108"/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  <c r="AC887" s="108"/>
      <c r="AD887" s="108"/>
      <c r="AE887" s="108"/>
      <c r="AF887" s="108"/>
      <c r="AG887" s="108"/>
      <c r="AH887" s="108"/>
      <c r="AI887" s="108"/>
      <c r="AJ887" s="108"/>
      <c r="AK887" s="108"/>
      <c r="AL887" s="108"/>
      <c r="AM887" s="108"/>
      <c r="AN887" s="108"/>
      <c r="AO887" s="108"/>
      <c r="AP887" s="108"/>
      <c r="AQ887" s="108"/>
      <c r="AR887" s="108"/>
      <c r="AS887" s="108"/>
      <c r="AT887" s="108"/>
      <c r="AU887" s="108"/>
      <c r="AV887" s="108"/>
      <c r="AW887" s="108"/>
      <c r="AX887" s="108"/>
      <c r="AY887" s="108"/>
    </row>
    <row r="888" spans="1:51" ht="15.75" customHeight="1" x14ac:dyDescent="0.3">
      <c r="A888" s="108"/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  <c r="AA888" s="108"/>
      <c r="AB888" s="108"/>
      <c r="AC888" s="108"/>
      <c r="AD888" s="108"/>
      <c r="AE888" s="108"/>
      <c r="AF888" s="108"/>
      <c r="AG888" s="108"/>
      <c r="AH888" s="108"/>
      <c r="AI888" s="108"/>
      <c r="AJ888" s="108"/>
      <c r="AK888" s="108"/>
      <c r="AL888" s="108"/>
      <c r="AM888" s="108"/>
      <c r="AN888" s="108"/>
      <c r="AO888" s="108"/>
      <c r="AP888" s="108"/>
      <c r="AQ888" s="108"/>
      <c r="AR888" s="108"/>
      <c r="AS888" s="108"/>
      <c r="AT888" s="108"/>
      <c r="AU888" s="108"/>
      <c r="AV888" s="108"/>
      <c r="AW888" s="108"/>
      <c r="AX888" s="108"/>
      <c r="AY888" s="108"/>
    </row>
    <row r="889" spans="1:51" ht="15.75" customHeight="1" x14ac:dyDescent="0.3">
      <c r="A889" s="108"/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  <c r="AA889" s="108"/>
      <c r="AB889" s="108"/>
      <c r="AC889" s="108"/>
      <c r="AD889" s="108"/>
      <c r="AE889" s="108"/>
      <c r="AF889" s="108"/>
      <c r="AG889" s="108"/>
      <c r="AH889" s="108"/>
      <c r="AI889" s="108"/>
      <c r="AJ889" s="108"/>
      <c r="AK889" s="108"/>
      <c r="AL889" s="108"/>
      <c r="AM889" s="108"/>
      <c r="AN889" s="108"/>
      <c r="AO889" s="108"/>
      <c r="AP889" s="108"/>
      <c r="AQ889" s="108"/>
      <c r="AR889" s="108"/>
      <c r="AS889" s="108"/>
      <c r="AT889" s="108"/>
      <c r="AU889" s="108"/>
      <c r="AV889" s="108"/>
      <c r="AW889" s="108"/>
      <c r="AX889" s="108"/>
      <c r="AY889" s="108"/>
    </row>
    <row r="890" spans="1:51" ht="15.75" customHeight="1" x14ac:dyDescent="0.3">
      <c r="A890" s="108"/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  <c r="AA890" s="108"/>
      <c r="AB890" s="108"/>
      <c r="AC890" s="108"/>
      <c r="AD890" s="108"/>
      <c r="AE890" s="108"/>
      <c r="AF890" s="108"/>
      <c r="AG890" s="108"/>
      <c r="AH890" s="108"/>
      <c r="AI890" s="108"/>
      <c r="AJ890" s="108"/>
      <c r="AK890" s="108"/>
      <c r="AL890" s="108"/>
      <c r="AM890" s="108"/>
      <c r="AN890" s="108"/>
      <c r="AO890" s="108"/>
      <c r="AP890" s="108"/>
      <c r="AQ890" s="108"/>
      <c r="AR890" s="108"/>
      <c r="AS890" s="108"/>
      <c r="AT890" s="108"/>
      <c r="AU890" s="108"/>
      <c r="AV890" s="108"/>
      <c r="AW890" s="108"/>
      <c r="AX890" s="108"/>
      <c r="AY890" s="108"/>
    </row>
    <row r="891" spans="1:51" ht="15.75" customHeight="1" x14ac:dyDescent="0.3">
      <c r="A891" s="108"/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  <c r="AA891" s="108"/>
      <c r="AB891" s="108"/>
      <c r="AC891" s="108"/>
      <c r="AD891" s="108"/>
      <c r="AE891" s="108"/>
      <c r="AF891" s="108"/>
      <c r="AG891" s="108"/>
      <c r="AH891" s="108"/>
      <c r="AI891" s="108"/>
      <c r="AJ891" s="108"/>
      <c r="AK891" s="108"/>
      <c r="AL891" s="108"/>
      <c r="AM891" s="108"/>
      <c r="AN891" s="108"/>
      <c r="AO891" s="108"/>
      <c r="AP891" s="108"/>
      <c r="AQ891" s="108"/>
      <c r="AR891" s="108"/>
      <c r="AS891" s="108"/>
      <c r="AT891" s="108"/>
      <c r="AU891" s="108"/>
      <c r="AV891" s="108"/>
      <c r="AW891" s="108"/>
      <c r="AX891" s="108"/>
      <c r="AY891" s="108"/>
    </row>
    <row r="892" spans="1:51" ht="15.75" customHeight="1" x14ac:dyDescent="0.3">
      <c r="A892" s="108"/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  <c r="AA892" s="108"/>
      <c r="AB892" s="108"/>
      <c r="AC892" s="108"/>
      <c r="AD892" s="108"/>
      <c r="AE892" s="108"/>
      <c r="AF892" s="108"/>
      <c r="AG892" s="108"/>
      <c r="AH892" s="108"/>
      <c r="AI892" s="108"/>
      <c r="AJ892" s="108"/>
      <c r="AK892" s="108"/>
      <c r="AL892" s="108"/>
      <c r="AM892" s="108"/>
      <c r="AN892" s="108"/>
      <c r="AO892" s="108"/>
      <c r="AP892" s="108"/>
      <c r="AQ892" s="108"/>
      <c r="AR892" s="108"/>
      <c r="AS892" s="108"/>
      <c r="AT892" s="108"/>
      <c r="AU892" s="108"/>
      <c r="AV892" s="108"/>
      <c r="AW892" s="108"/>
      <c r="AX892" s="108"/>
      <c r="AY892" s="108"/>
    </row>
    <row r="893" spans="1:51" ht="15.75" customHeight="1" x14ac:dyDescent="0.3">
      <c r="A893" s="108"/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  <c r="AA893" s="108"/>
      <c r="AB893" s="108"/>
      <c r="AC893" s="108"/>
      <c r="AD893" s="108"/>
      <c r="AE893" s="108"/>
      <c r="AF893" s="108"/>
      <c r="AG893" s="108"/>
      <c r="AH893" s="108"/>
      <c r="AI893" s="108"/>
      <c r="AJ893" s="108"/>
      <c r="AK893" s="108"/>
      <c r="AL893" s="108"/>
      <c r="AM893" s="108"/>
      <c r="AN893" s="108"/>
      <c r="AO893" s="108"/>
      <c r="AP893" s="108"/>
      <c r="AQ893" s="108"/>
      <c r="AR893" s="108"/>
      <c r="AS893" s="108"/>
      <c r="AT893" s="108"/>
      <c r="AU893" s="108"/>
      <c r="AV893" s="108"/>
      <c r="AW893" s="108"/>
      <c r="AX893" s="108"/>
      <c r="AY893" s="108"/>
    </row>
    <row r="894" spans="1:51" ht="15.75" customHeight="1" x14ac:dyDescent="0.3">
      <c r="A894" s="108"/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  <c r="AC894" s="108"/>
      <c r="AD894" s="108"/>
      <c r="AE894" s="108"/>
      <c r="AF894" s="108"/>
      <c r="AG894" s="108"/>
      <c r="AH894" s="108"/>
      <c r="AI894" s="108"/>
      <c r="AJ894" s="108"/>
      <c r="AK894" s="108"/>
      <c r="AL894" s="108"/>
      <c r="AM894" s="108"/>
      <c r="AN894" s="108"/>
      <c r="AO894" s="108"/>
      <c r="AP894" s="108"/>
      <c r="AQ894" s="108"/>
      <c r="AR894" s="108"/>
      <c r="AS894" s="108"/>
      <c r="AT894" s="108"/>
      <c r="AU894" s="108"/>
      <c r="AV894" s="108"/>
      <c r="AW894" s="108"/>
      <c r="AX894" s="108"/>
      <c r="AY894" s="108"/>
    </row>
    <row r="895" spans="1:51" ht="15.75" customHeight="1" x14ac:dyDescent="0.3">
      <c r="A895" s="108"/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  <c r="AC895" s="108"/>
      <c r="AD895" s="108"/>
      <c r="AE895" s="108"/>
      <c r="AF895" s="108"/>
      <c r="AG895" s="108"/>
      <c r="AH895" s="108"/>
      <c r="AI895" s="108"/>
      <c r="AJ895" s="108"/>
      <c r="AK895" s="108"/>
      <c r="AL895" s="108"/>
      <c r="AM895" s="108"/>
      <c r="AN895" s="108"/>
      <c r="AO895" s="108"/>
      <c r="AP895" s="108"/>
      <c r="AQ895" s="108"/>
      <c r="AR895" s="108"/>
      <c r="AS895" s="108"/>
      <c r="AT895" s="108"/>
      <c r="AU895" s="108"/>
      <c r="AV895" s="108"/>
      <c r="AW895" s="108"/>
      <c r="AX895" s="108"/>
      <c r="AY895" s="108"/>
    </row>
    <row r="896" spans="1:51" ht="15.75" customHeight="1" x14ac:dyDescent="0.3">
      <c r="A896" s="108"/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  <c r="AA896" s="108"/>
      <c r="AB896" s="108"/>
      <c r="AC896" s="108"/>
      <c r="AD896" s="108"/>
      <c r="AE896" s="108"/>
      <c r="AF896" s="108"/>
      <c r="AG896" s="108"/>
      <c r="AH896" s="108"/>
      <c r="AI896" s="108"/>
      <c r="AJ896" s="108"/>
      <c r="AK896" s="108"/>
      <c r="AL896" s="108"/>
      <c r="AM896" s="108"/>
      <c r="AN896" s="108"/>
      <c r="AO896" s="108"/>
      <c r="AP896" s="108"/>
      <c r="AQ896" s="108"/>
      <c r="AR896" s="108"/>
      <c r="AS896" s="108"/>
      <c r="AT896" s="108"/>
      <c r="AU896" s="108"/>
      <c r="AV896" s="108"/>
      <c r="AW896" s="108"/>
      <c r="AX896" s="108"/>
      <c r="AY896" s="108"/>
    </row>
    <row r="897" spans="1:51" ht="15.75" customHeight="1" x14ac:dyDescent="0.3">
      <c r="A897" s="108"/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  <c r="AA897" s="108"/>
      <c r="AB897" s="108"/>
      <c r="AC897" s="108"/>
      <c r="AD897" s="108"/>
      <c r="AE897" s="108"/>
      <c r="AF897" s="108"/>
      <c r="AG897" s="108"/>
      <c r="AH897" s="108"/>
      <c r="AI897" s="108"/>
      <c r="AJ897" s="108"/>
      <c r="AK897" s="108"/>
      <c r="AL897" s="108"/>
      <c r="AM897" s="108"/>
      <c r="AN897" s="108"/>
      <c r="AO897" s="108"/>
      <c r="AP897" s="108"/>
      <c r="AQ897" s="108"/>
      <c r="AR897" s="108"/>
      <c r="AS897" s="108"/>
      <c r="AT897" s="108"/>
      <c r="AU897" s="108"/>
      <c r="AV897" s="108"/>
      <c r="AW897" s="108"/>
      <c r="AX897" s="108"/>
      <c r="AY897" s="108"/>
    </row>
    <row r="898" spans="1:51" ht="15.75" customHeight="1" x14ac:dyDescent="0.3">
      <c r="A898" s="108"/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  <c r="AC898" s="108"/>
      <c r="AD898" s="108"/>
      <c r="AE898" s="108"/>
      <c r="AF898" s="108"/>
      <c r="AG898" s="108"/>
      <c r="AH898" s="108"/>
      <c r="AI898" s="108"/>
      <c r="AJ898" s="108"/>
      <c r="AK898" s="108"/>
      <c r="AL898" s="108"/>
      <c r="AM898" s="108"/>
      <c r="AN898" s="108"/>
      <c r="AO898" s="108"/>
      <c r="AP898" s="108"/>
      <c r="AQ898" s="108"/>
      <c r="AR898" s="108"/>
      <c r="AS898" s="108"/>
      <c r="AT898" s="108"/>
      <c r="AU898" s="108"/>
      <c r="AV898" s="108"/>
      <c r="AW898" s="108"/>
      <c r="AX898" s="108"/>
      <c r="AY898" s="108"/>
    </row>
    <row r="899" spans="1:51" ht="15.75" customHeight="1" x14ac:dyDescent="0.3">
      <c r="A899" s="108"/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  <c r="AC899" s="108"/>
      <c r="AD899" s="108"/>
      <c r="AE899" s="108"/>
      <c r="AF899" s="108"/>
      <c r="AG899" s="108"/>
      <c r="AH899" s="108"/>
      <c r="AI899" s="108"/>
      <c r="AJ899" s="108"/>
      <c r="AK899" s="108"/>
      <c r="AL899" s="108"/>
      <c r="AM899" s="108"/>
      <c r="AN899" s="108"/>
      <c r="AO899" s="108"/>
      <c r="AP899" s="108"/>
      <c r="AQ899" s="108"/>
      <c r="AR899" s="108"/>
      <c r="AS899" s="108"/>
      <c r="AT899" s="108"/>
      <c r="AU899" s="108"/>
      <c r="AV899" s="108"/>
      <c r="AW899" s="108"/>
      <c r="AX899" s="108"/>
      <c r="AY899" s="108"/>
    </row>
    <row r="900" spans="1:51" ht="15.75" customHeight="1" x14ac:dyDescent="0.3">
      <c r="A900" s="108"/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  <c r="AA900" s="108"/>
      <c r="AB900" s="108"/>
      <c r="AC900" s="108"/>
      <c r="AD900" s="108"/>
      <c r="AE900" s="108"/>
      <c r="AF900" s="108"/>
      <c r="AG900" s="108"/>
      <c r="AH900" s="108"/>
      <c r="AI900" s="108"/>
      <c r="AJ900" s="108"/>
      <c r="AK900" s="108"/>
      <c r="AL900" s="108"/>
      <c r="AM900" s="108"/>
      <c r="AN900" s="108"/>
      <c r="AO900" s="108"/>
      <c r="AP900" s="108"/>
      <c r="AQ900" s="108"/>
      <c r="AR900" s="108"/>
      <c r="AS900" s="108"/>
      <c r="AT900" s="108"/>
      <c r="AU900" s="108"/>
      <c r="AV900" s="108"/>
      <c r="AW900" s="108"/>
      <c r="AX900" s="108"/>
      <c r="AY900" s="108"/>
    </row>
    <row r="901" spans="1:51" ht="15.75" customHeight="1" x14ac:dyDescent="0.3">
      <c r="A901" s="108"/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  <c r="AA901" s="108"/>
      <c r="AB901" s="108"/>
      <c r="AC901" s="108"/>
      <c r="AD901" s="108"/>
      <c r="AE901" s="108"/>
      <c r="AF901" s="108"/>
      <c r="AG901" s="108"/>
      <c r="AH901" s="108"/>
      <c r="AI901" s="108"/>
      <c r="AJ901" s="108"/>
      <c r="AK901" s="108"/>
      <c r="AL901" s="108"/>
      <c r="AM901" s="108"/>
      <c r="AN901" s="108"/>
      <c r="AO901" s="108"/>
      <c r="AP901" s="108"/>
      <c r="AQ901" s="108"/>
      <c r="AR901" s="108"/>
      <c r="AS901" s="108"/>
      <c r="AT901" s="108"/>
      <c r="AU901" s="108"/>
      <c r="AV901" s="108"/>
      <c r="AW901" s="108"/>
      <c r="AX901" s="108"/>
      <c r="AY901" s="108"/>
    </row>
    <row r="902" spans="1:51" ht="15.75" customHeight="1" x14ac:dyDescent="0.3">
      <c r="A902" s="108"/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8"/>
      <c r="AD902" s="108"/>
      <c r="AE902" s="108"/>
      <c r="AF902" s="108"/>
      <c r="AG902" s="108"/>
      <c r="AH902" s="108"/>
      <c r="AI902" s="108"/>
      <c r="AJ902" s="108"/>
      <c r="AK902" s="108"/>
      <c r="AL902" s="108"/>
      <c r="AM902" s="108"/>
      <c r="AN902" s="108"/>
      <c r="AO902" s="108"/>
      <c r="AP902" s="108"/>
      <c r="AQ902" s="108"/>
      <c r="AR902" s="108"/>
      <c r="AS902" s="108"/>
      <c r="AT902" s="108"/>
      <c r="AU902" s="108"/>
      <c r="AV902" s="108"/>
      <c r="AW902" s="108"/>
      <c r="AX902" s="108"/>
      <c r="AY902" s="108"/>
    </row>
    <row r="903" spans="1:51" ht="15.75" customHeight="1" x14ac:dyDescent="0.3">
      <c r="A903" s="108"/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  <c r="AA903" s="108"/>
      <c r="AB903" s="108"/>
      <c r="AC903" s="108"/>
      <c r="AD903" s="108"/>
      <c r="AE903" s="108"/>
      <c r="AF903" s="108"/>
      <c r="AG903" s="108"/>
      <c r="AH903" s="108"/>
      <c r="AI903" s="108"/>
      <c r="AJ903" s="108"/>
      <c r="AK903" s="108"/>
      <c r="AL903" s="108"/>
      <c r="AM903" s="108"/>
      <c r="AN903" s="108"/>
      <c r="AO903" s="108"/>
      <c r="AP903" s="108"/>
      <c r="AQ903" s="108"/>
      <c r="AR903" s="108"/>
      <c r="AS903" s="108"/>
      <c r="AT903" s="108"/>
      <c r="AU903" s="108"/>
      <c r="AV903" s="108"/>
      <c r="AW903" s="108"/>
      <c r="AX903" s="108"/>
      <c r="AY903" s="108"/>
    </row>
    <row r="904" spans="1:51" ht="15.75" customHeight="1" x14ac:dyDescent="0.3">
      <c r="A904" s="108"/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  <c r="AA904" s="108"/>
      <c r="AB904" s="108"/>
      <c r="AC904" s="108"/>
      <c r="AD904" s="108"/>
      <c r="AE904" s="108"/>
      <c r="AF904" s="108"/>
      <c r="AG904" s="108"/>
      <c r="AH904" s="108"/>
      <c r="AI904" s="108"/>
      <c r="AJ904" s="108"/>
      <c r="AK904" s="108"/>
      <c r="AL904" s="108"/>
      <c r="AM904" s="108"/>
      <c r="AN904" s="108"/>
      <c r="AO904" s="108"/>
      <c r="AP904" s="108"/>
      <c r="AQ904" s="108"/>
      <c r="AR904" s="108"/>
      <c r="AS904" s="108"/>
      <c r="AT904" s="108"/>
      <c r="AU904" s="108"/>
      <c r="AV904" s="108"/>
      <c r="AW904" s="108"/>
      <c r="AX904" s="108"/>
      <c r="AY904" s="108"/>
    </row>
    <row r="905" spans="1:51" ht="15.75" customHeight="1" x14ac:dyDescent="0.3">
      <c r="A905" s="108"/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  <c r="AA905" s="108"/>
      <c r="AB905" s="108"/>
      <c r="AC905" s="108"/>
      <c r="AD905" s="108"/>
      <c r="AE905" s="108"/>
      <c r="AF905" s="108"/>
      <c r="AG905" s="108"/>
      <c r="AH905" s="108"/>
      <c r="AI905" s="108"/>
      <c r="AJ905" s="108"/>
      <c r="AK905" s="108"/>
      <c r="AL905" s="108"/>
      <c r="AM905" s="108"/>
      <c r="AN905" s="108"/>
      <c r="AO905" s="108"/>
      <c r="AP905" s="108"/>
      <c r="AQ905" s="108"/>
      <c r="AR905" s="108"/>
      <c r="AS905" s="108"/>
      <c r="AT905" s="108"/>
      <c r="AU905" s="108"/>
      <c r="AV905" s="108"/>
      <c r="AW905" s="108"/>
      <c r="AX905" s="108"/>
      <c r="AY905" s="108"/>
    </row>
    <row r="906" spans="1:51" ht="15.75" customHeight="1" x14ac:dyDescent="0.3">
      <c r="A906" s="108"/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  <c r="AC906" s="108"/>
      <c r="AD906" s="108"/>
      <c r="AE906" s="108"/>
      <c r="AF906" s="108"/>
      <c r="AG906" s="108"/>
      <c r="AH906" s="108"/>
      <c r="AI906" s="108"/>
      <c r="AJ906" s="108"/>
      <c r="AK906" s="108"/>
      <c r="AL906" s="108"/>
      <c r="AM906" s="108"/>
      <c r="AN906" s="108"/>
      <c r="AO906" s="108"/>
      <c r="AP906" s="108"/>
      <c r="AQ906" s="108"/>
      <c r="AR906" s="108"/>
      <c r="AS906" s="108"/>
      <c r="AT906" s="108"/>
      <c r="AU906" s="108"/>
      <c r="AV906" s="108"/>
      <c r="AW906" s="108"/>
      <c r="AX906" s="108"/>
      <c r="AY906" s="108"/>
    </row>
    <row r="907" spans="1:51" ht="15.75" customHeight="1" x14ac:dyDescent="0.3">
      <c r="A907" s="108"/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  <c r="AA907" s="108"/>
      <c r="AB907" s="108"/>
      <c r="AC907" s="108"/>
      <c r="AD907" s="108"/>
      <c r="AE907" s="108"/>
      <c r="AF907" s="108"/>
      <c r="AG907" s="108"/>
      <c r="AH907" s="108"/>
      <c r="AI907" s="108"/>
      <c r="AJ907" s="108"/>
      <c r="AK907" s="108"/>
      <c r="AL907" s="108"/>
      <c r="AM907" s="108"/>
      <c r="AN907" s="108"/>
      <c r="AO907" s="108"/>
      <c r="AP907" s="108"/>
      <c r="AQ907" s="108"/>
      <c r="AR907" s="108"/>
      <c r="AS907" s="108"/>
      <c r="AT907" s="108"/>
      <c r="AU907" s="108"/>
      <c r="AV907" s="108"/>
      <c r="AW907" s="108"/>
      <c r="AX907" s="108"/>
      <c r="AY907" s="108"/>
    </row>
    <row r="908" spans="1:51" ht="15.75" customHeight="1" x14ac:dyDescent="0.3">
      <c r="A908" s="108"/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  <c r="AA908" s="108"/>
      <c r="AB908" s="108"/>
      <c r="AC908" s="108"/>
      <c r="AD908" s="108"/>
      <c r="AE908" s="108"/>
      <c r="AF908" s="108"/>
      <c r="AG908" s="108"/>
      <c r="AH908" s="108"/>
      <c r="AI908" s="108"/>
      <c r="AJ908" s="108"/>
      <c r="AK908" s="108"/>
      <c r="AL908" s="108"/>
      <c r="AM908" s="108"/>
      <c r="AN908" s="108"/>
      <c r="AO908" s="108"/>
      <c r="AP908" s="108"/>
      <c r="AQ908" s="108"/>
      <c r="AR908" s="108"/>
      <c r="AS908" s="108"/>
      <c r="AT908" s="108"/>
      <c r="AU908" s="108"/>
      <c r="AV908" s="108"/>
      <c r="AW908" s="108"/>
      <c r="AX908" s="108"/>
      <c r="AY908" s="108"/>
    </row>
    <row r="909" spans="1:51" ht="15.75" customHeight="1" x14ac:dyDescent="0.3">
      <c r="A909" s="108"/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  <c r="AA909" s="108"/>
      <c r="AB909" s="108"/>
      <c r="AC909" s="108"/>
      <c r="AD909" s="108"/>
      <c r="AE909" s="108"/>
      <c r="AF909" s="108"/>
      <c r="AG909" s="108"/>
      <c r="AH909" s="108"/>
      <c r="AI909" s="108"/>
      <c r="AJ909" s="108"/>
      <c r="AK909" s="108"/>
      <c r="AL909" s="108"/>
      <c r="AM909" s="108"/>
      <c r="AN909" s="108"/>
      <c r="AO909" s="108"/>
      <c r="AP909" s="108"/>
      <c r="AQ909" s="108"/>
      <c r="AR909" s="108"/>
      <c r="AS909" s="108"/>
      <c r="AT909" s="108"/>
      <c r="AU909" s="108"/>
      <c r="AV909" s="108"/>
      <c r="AW909" s="108"/>
      <c r="AX909" s="108"/>
      <c r="AY909" s="108"/>
    </row>
    <row r="910" spans="1:51" ht="15.75" customHeight="1" x14ac:dyDescent="0.3">
      <c r="A910" s="108"/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  <c r="AA910" s="108"/>
      <c r="AB910" s="108"/>
      <c r="AC910" s="108"/>
      <c r="AD910" s="108"/>
      <c r="AE910" s="108"/>
      <c r="AF910" s="108"/>
      <c r="AG910" s="108"/>
      <c r="AH910" s="108"/>
      <c r="AI910" s="108"/>
      <c r="AJ910" s="108"/>
      <c r="AK910" s="108"/>
      <c r="AL910" s="108"/>
      <c r="AM910" s="108"/>
      <c r="AN910" s="108"/>
      <c r="AO910" s="108"/>
      <c r="AP910" s="108"/>
      <c r="AQ910" s="108"/>
      <c r="AR910" s="108"/>
      <c r="AS910" s="108"/>
      <c r="AT910" s="108"/>
      <c r="AU910" s="108"/>
      <c r="AV910" s="108"/>
      <c r="AW910" s="108"/>
      <c r="AX910" s="108"/>
      <c r="AY910" s="108"/>
    </row>
    <row r="911" spans="1:51" ht="15.75" customHeight="1" x14ac:dyDescent="0.3">
      <c r="A911" s="108"/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  <c r="AA911" s="108"/>
      <c r="AB911" s="108"/>
      <c r="AC911" s="108"/>
      <c r="AD911" s="108"/>
      <c r="AE911" s="108"/>
      <c r="AF911" s="108"/>
      <c r="AG911" s="108"/>
      <c r="AH911" s="108"/>
      <c r="AI911" s="108"/>
      <c r="AJ911" s="108"/>
      <c r="AK911" s="108"/>
      <c r="AL911" s="108"/>
      <c r="AM911" s="108"/>
      <c r="AN911" s="108"/>
      <c r="AO911" s="108"/>
      <c r="AP911" s="108"/>
      <c r="AQ911" s="108"/>
      <c r="AR911" s="108"/>
      <c r="AS911" s="108"/>
      <c r="AT911" s="108"/>
      <c r="AU911" s="108"/>
      <c r="AV911" s="108"/>
      <c r="AW911" s="108"/>
      <c r="AX911" s="108"/>
      <c r="AY911" s="108"/>
    </row>
    <row r="912" spans="1:51" ht="15.75" customHeight="1" x14ac:dyDescent="0.3">
      <c r="A912" s="108"/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  <c r="AA912" s="108"/>
      <c r="AB912" s="108"/>
      <c r="AC912" s="108"/>
      <c r="AD912" s="108"/>
      <c r="AE912" s="108"/>
      <c r="AF912" s="108"/>
      <c r="AG912" s="108"/>
      <c r="AH912" s="108"/>
      <c r="AI912" s="108"/>
      <c r="AJ912" s="108"/>
      <c r="AK912" s="108"/>
      <c r="AL912" s="108"/>
      <c r="AM912" s="108"/>
      <c r="AN912" s="108"/>
      <c r="AO912" s="108"/>
      <c r="AP912" s="108"/>
      <c r="AQ912" s="108"/>
      <c r="AR912" s="108"/>
      <c r="AS912" s="108"/>
      <c r="AT912" s="108"/>
      <c r="AU912" s="108"/>
      <c r="AV912" s="108"/>
      <c r="AW912" s="108"/>
      <c r="AX912" s="108"/>
      <c r="AY912" s="108"/>
    </row>
    <row r="913" spans="1:51" ht="15.75" customHeight="1" x14ac:dyDescent="0.3">
      <c r="A913" s="108"/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  <c r="AA913" s="108"/>
      <c r="AB913" s="108"/>
      <c r="AC913" s="108"/>
      <c r="AD913" s="108"/>
      <c r="AE913" s="108"/>
      <c r="AF913" s="108"/>
      <c r="AG913" s="108"/>
      <c r="AH913" s="108"/>
      <c r="AI913" s="108"/>
      <c r="AJ913" s="108"/>
      <c r="AK913" s="108"/>
      <c r="AL913" s="108"/>
      <c r="AM913" s="108"/>
      <c r="AN913" s="108"/>
      <c r="AO913" s="108"/>
      <c r="AP913" s="108"/>
      <c r="AQ913" s="108"/>
      <c r="AR913" s="108"/>
      <c r="AS913" s="108"/>
      <c r="AT913" s="108"/>
      <c r="AU913" s="108"/>
      <c r="AV913" s="108"/>
      <c r="AW913" s="108"/>
      <c r="AX913" s="108"/>
      <c r="AY913" s="108"/>
    </row>
    <row r="914" spans="1:51" ht="15.75" customHeight="1" x14ac:dyDescent="0.3">
      <c r="A914" s="108"/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  <c r="AA914" s="108"/>
      <c r="AB914" s="108"/>
      <c r="AC914" s="108"/>
      <c r="AD914" s="108"/>
      <c r="AE914" s="108"/>
      <c r="AF914" s="108"/>
      <c r="AG914" s="108"/>
      <c r="AH914" s="108"/>
      <c r="AI914" s="108"/>
      <c r="AJ914" s="108"/>
      <c r="AK914" s="108"/>
      <c r="AL914" s="108"/>
      <c r="AM914" s="108"/>
      <c r="AN914" s="108"/>
      <c r="AO914" s="108"/>
      <c r="AP914" s="108"/>
      <c r="AQ914" s="108"/>
      <c r="AR914" s="108"/>
      <c r="AS914" s="108"/>
      <c r="AT914" s="108"/>
      <c r="AU914" s="108"/>
      <c r="AV914" s="108"/>
      <c r="AW914" s="108"/>
      <c r="AX914" s="108"/>
      <c r="AY914" s="108"/>
    </row>
    <row r="915" spans="1:51" ht="15.75" customHeight="1" x14ac:dyDescent="0.3">
      <c r="A915" s="108"/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  <c r="AA915" s="108"/>
      <c r="AB915" s="108"/>
      <c r="AC915" s="108"/>
      <c r="AD915" s="108"/>
      <c r="AE915" s="108"/>
      <c r="AF915" s="108"/>
      <c r="AG915" s="108"/>
      <c r="AH915" s="108"/>
      <c r="AI915" s="108"/>
      <c r="AJ915" s="108"/>
      <c r="AK915" s="108"/>
      <c r="AL915" s="108"/>
      <c r="AM915" s="108"/>
      <c r="AN915" s="108"/>
      <c r="AO915" s="108"/>
      <c r="AP915" s="108"/>
      <c r="AQ915" s="108"/>
      <c r="AR915" s="108"/>
      <c r="AS915" s="108"/>
      <c r="AT915" s="108"/>
      <c r="AU915" s="108"/>
      <c r="AV915" s="108"/>
      <c r="AW915" s="108"/>
      <c r="AX915" s="108"/>
      <c r="AY915" s="108"/>
    </row>
    <row r="916" spans="1:51" ht="15.75" customHeight="1" x14ac:dyDescent="0.3">
      <c r="A916" s="108"/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  <c r="AA916" s="108"/>
      <c r="AB916" s="108"/>
      <c r="AC916" s="108"/>
      <c r="AD916" s="108"/>
      <c r="AE916" s="108"/>
      <c r="AF916" s="108"/>
      <c r="AG916" s="108"/>
      <c r="AH916" s="108"/>
      <c r="AI916" s="108"/>
      <c r="AJ916" s="108"/>
      <c r="AK916" s="108"/>
      <c r="AL916" s="108"/>
      <c r="AM916" s="108"/>
      <c r="AN916" s="108"/>
      <c r="AO916" s="108"/>
      <c r="AP916" s="108"/>
      <c r="AQ916" s="108"/>
      <c r="AR916" s="108"/>
      <c r="AS916" s="108"/>
      <c r="AT916" s="108"/>
      <c r="AU916" s="108"/>
      <c r="AV916" s="108"/>
      <c r="AW916" s="108"/>
      <c r="AX916" s="108"/>
      <c r="AY916" s="108"/>
    </row>
    <row r="917" spans="1:51" ht="15.75" customHeight="1" x14ac:dyDescent="0.3">
      <c r="A917" s="108"/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  <c r="AA917" s="108"/>
      <c r="AB917" s="108"/>
      <c r="AC917" s="108"/>
      <c r="AD917" s="108"/>
      <c r="AE917" s="108"/>
      <c r="AF917" s="108"/>
      <c r="AG917" s="108"/>
      <c r="AH917" s="108"/>
      <c r="AI917" s="108"/>
      <c r="AJ917" s="108"/>
      <c r="AK917" s="108"/>
      <c r="AL917" s="108"/>
      <c r="AM917" s="108"/>
      <c r="AN917" s="108"/>
      <c r="AO917" s="108"/>
      <c r="AP917" s="108"/>
      <c r="AQ917" s="108"/>
      <c r="AR917" s="108"/>
      <c r="AS917" s="108"/>
      <c r="AT917" s="108"/>
      <c r="AU917" s="108"/>
      <c r="AV917" s="108"/>
      <c r="AW917" s="108"/>
      <c r="AX917" s="108"/>
      <c r="AY917" s="108"/>
    </row>
    <row r="918" spans="1:51" ht="15.75" customHeight="1" x14ac:dyDescent="0.3">
      <c r="A918" s="108"/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8"/>
      <c r="AD918" s="108"/>
      <c r="AE918" s="108"/>
      <c r="AF918" s="108"/>
      <c r="AG918" s="108"/>
      <c r="AH918" s="108"/>
      <c r="AI918" s="108"/>
      <c r="AJ918" s="108"/>
      <c r="AK918" s="108"/>
      <c r="AL918" s="108"/>
      <c r="AM918" s="108"/>
      <c r="AN918" s="108"/>
      <c r="AO918" s="108"/>
      <c r="AP918" s="108"/>
      <c r="AQ918" s="108"/>
      <c r="AR918" s="108"/>
      <c r="AS918" s="108"/>
      <c r="AT918" s="108"/>
      <c r="AU918" s="108"/>
      <c r="AV918" s="108"/>
      <c r="AW918" s="108"/>
      <c r="AX918" s="108"/>
      <c r="AY918" s="108"/>
    </row>
    <row r="919" spans="1:51" ht="15.75" customHeight="1" x14ac:dyDescent="0.3">
      <c r="A919" s="108"/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  <c r="AA919" s="108"/>
      <c r="AB919" s="108"/>
      <c r="AC919" s="108"/>
      <c r="AD919" s="108"/>
      <c r="AE919" s="108"/>
      <c r="AF919" s="108"/>
      <c r="AG919" s="108"/>
      <c r="AH919" s="108"/>
      <c r="AI919" s="108"/>
      <c r="AJ919" s="108"/>
      <c r="AK919" s="108"/>
      <c r="AL919" s="108"/>
      <c r="AM919" s="108"/>
      <c r="AN919" s="108"/>
      <c r="AO919" s="108"/>
      <c r="AP919" s="108"/>
      <c r="AQ919" s="108"/>
      <c r="AR919" s="108"/>
      <c r="AS919" s="108"/>
      <c r="AT919" s="108"/>
      <c r="AU919" s="108"/>
      <c r="AV919" s="108"/>
      <c r="AW919" s="108"/>
      <c r="AX919" s="108"/>
      <c r="AY919" s="108"/>
    </row>
    <row r="920" spans="1:51" ht="15.75" customHeight="1" x14ac:dyDescent="0.3">
      <c r="A920" s="108"/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  <c r="AA920" s="108"/>
      <c r="AB920" s="108"/>
      <c r="AC920" s="108"/>
      <c r="AD920" s="108"/>
      <c r="AE920" s="108"/>
      <c r="AF920" s="108"/>
      <c r="AG920" s="108"/>
      <c r="AH920" s="108"/>
      <c r="AI920" s="108"/>
      <c r="AJ920" s="108"/>
      <c r="AK920" s="108"/>
      <c r="AL920" s="108"/>
      <c r="AM920" s="108"/>
      <c r="AN920" s="108"/>
      <c r="AO920" s="108"/>
      <c r="AP920" s="108"/>
      <c r="AQ920" s="108"/>
      <c r="AR920" s="108"/>
      <c r="AS920" s="108"/>
      <c r="AT920" s="108"/>
      <c r="AU920" s="108"/>
      <c r="AV920" s="108"/>
      <c r="AW920" s="108"/>
      <c r="AX920" s="108"/>
      <c r="AY920" s="108"/>
    </row>
    <row r="921" spans="1:51" ht="15.75" customHeight="1" x14ac:dyDescent="0.3">
      <c r="A921" s="108"/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  <c r="AA921" s="108"/>
      <c r="AB921" s="108"/>
      <c r="AC921" s="108"/>
      <c r="AD921" s="108"/>
      <c r="AE921" s="108"/>
      <c r="AF921" s="108"/>
      <c r="AG921" s="108"/>
      <c r="AH921" s="108"/>
      <c r="AI921" s="108"/>
      <c r="AJ921" s="108"/>
      <c r="AK921" s="108"/>
      <c r="AL921" s="108"/>
      <c r="AM921" s="108"/>
      <c r="AN921" s="108"/>
      <c r="AO921" s="108"/>
      <c r="AP921" s="108"/>
      <c r="AQ921" s="108"/>
      <c r="AR921" s="108"/>
      <c r="AS921" s="108"/>
      <c r="AT921" s="108"/>
      <c r="AU921" s="108"/>
      <c r="AV921" s="108"/>
      <c r="AW921" s="108"/>
      <c r="AX921" s="108"/>
      <c r="AY921" s="108"/>
    </row>
    <row r="922" spans="1:51" ht="15.75" customHeight="1" x14ac:dyDescent="0.3">
      <c r="A922" s="108"/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  <c r="AC922" s="108"/>
      <c r="AD922" s="108"/>
      <c r="AE922" s="108"/>
      <c r="AF922" s="108"/>
      <c r="AG922" s="108"/>
      <c r="AH922" s="108"/>
      <c r="AI922" s="108"/>
      <c r="AJ922" s="108"/>
      <c r="AK922" s="108"/>
      <c r="AL922" s="108"/>
      <c r="AM922" s="108"/>
      <c r="AN922" s="108"/>
      <c r="AO922" s="108"/>
      <c r="AP922" s="108"/>
      <c r="AQ922" s="108"/>
      <c r="AR922" s="108"/>
      <c r="AS922" s="108"/>
      <c r="AT922" s="108"/>
      <c r="AU922" s="108"/>
      <c r="AV922" s="108"/>
      <c r="AW922" s="108"/>
      <c r="AX922" s="108"/>
      <c r="AY922" s="108"/>
    </row>
    <row r="923" spans="1:51" ht="15.75" customHeight="1" x14ac:dyDescent="0.3">
      <c r="A923" s="108"/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  <c r="AA923" s="108"/>
      <c r="AB923" s="108"/>
      <c r="AC923" s="108"/>
      <c r="AD923" s="108"/>
      <c r="AE923" s="108"/>
      <c r="AF923" s="108"/>
      <c r="AG923" s="108"/>
      <c r="AH923" s="108"/>
      <c r="AI923" s="108"/>
      <c r="AJ923" s="108"/>
      <c r="AK923" s="108"/>
      <c r="AL923" s="108"/>
      <c r="AM923" s="108"/>
      <c r="AN923" s="108"/>
      <c r="AO923" s="108"/>
      <c r="AP923" s="108"/>
      <c r="AQ923" s="108"/>
      <c r="AR923" s="108"/>
      <c r="AS923" s="108"/>
      <c r="AT923" s="108"/>
      <c r="AU923" s="108"/>
      <c r="AV923" s="108"/>
      <c r="AW923" s="108"/>
      <c r="AX923" s="108"/>
      <c r="AY923" s="108"/>
    </row>
    <row r="924" spans="1:51" ht="15.75" customHeight="1" x14ac:dyDescent="0.3">
      <c r="A924" s="108"/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  <c r="AA924" s="108"/>
      <c r="AB924" s="108"/>
      <c r="AC924" s="108"/>
      <c r="AD924" s="108"/>
      <c r="AE924" s="108"/>
      <c r="AF924" s="108"/>
      <c r="AG924" s="108"/>
      <c r="AH924" s="108"/>
      <c r="AI924" s="108"/>
      <c r="AJ924" s="108"/>
      <c r="AK924" s="108"/>
      <c r="AL924" s="108"/>
      <c r="AM924" s="108"/>
      <c r="AN924" s="108"/>
      <c r="AO924" s="108"/>
      <c r="AP924" s="108"/>
      <c r="AQ924" s="108"/>
      <c r="AR924" s="108"/>
      <c r="AS924" s="108"/>
      <c r="AT924" s="108"/>
      <c r="AU924" s="108"/>
      <c r="AV924" s="108"/>
      <c r="AW924" s="108"/>
      <c r="AX924" s="108"/>
      <c r="AY924" s="108"/>
    </row>
    <row r="925" spans="1:51" ht="15.75" customHeight="1" x14ac:dyDescent="0.3">
      <c r="A925" s="108"/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  <c r="AA925" s="108"/>
      <c r="AB925" s="108"/>
      <c r="AC925" s="108"/>
      <c r="AD925" s="108"/>
      <c r="AE925" s="108"/>
      <c r="AF925" s="108"/>
      <c r="AG925" s="108"/>
      <c r="AH925" s="108"/>
      <c r="AI925" s="108"/>
      <c r="AJ925" s="108"/>
      <c r="AK925" s="108"/>
      <c r="AL925" s="108"/>
      <c r="AM925" s="108"/>
      <c r="AN925" s="108"/>
      <c r="AO925" s="108"/>
      <c r="AP925" s="108"/>
      <c r="AQ925" s="108"/>
      <c r="AR925" s="108"/>
      <c r="AS925" s="108"/>
      <c r="AT925" s="108"/>
      <c r="AU925" s="108"/>
      <c r="AV925" s="108"/>
      <c r="AW925" s="108"/>
      <c r="AX925" s="108"/>
      <c r="AY925" s="108"/>
    </row>
    <row r="926" spans="1:51" ht="15.75" customHeight="1" x14ac:dyDescent="0.3">
      <c r="A926" s="108"/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  <c r="AA926" s="108"/>
      <c r="AB926" s="108"/>
      <c r="AC926" s="108"/>
      <c r="AD926" s="108"/>
      <c r="AE926" s="108"/>
      <c r="AF926" s="108"/>
      <c r="AG926" s="108"/>
      <c r="AH926" s="108"/>
      <c r="AI926" s="108"/>
      <c r="AJ926" s="108"/>
      <c r="AK926" s="108"/>
      <c r="AL926" s="108"/>
      <c r="AM926" s="108"/>
      <c r="AN926" s="108"/>
      <c r="AO926" s="108"/>
      <c r="AP926" s="108"/>
      <c r="AQ926" s="108"/>
      <c r="AR926" s="108"/>
      <c r="AS926" s="108"/>
      <c r="AT926" s="108"/>
      <c r="AU926" s="108"/>
      <c r="AV926" s="108"/>
      <c r="AW926" s="108"/>
      <c r="AX926" s="108"/>
      <c r="AY926" s="108"/>
    </row>
    <row r="927" spans="1:51" ht="15.75" customHeight="1" x14ac:dyDescent="0.3">
      <c r="A927" s="108"/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  <c r="AA927" s="108"/>
      <c r="AB927" s="108"/>
      <c r="AC927" s="108"/>
      <c r="AD927" s="108"/>
      <c r="AE927" s="108"/>
      <c r="AF927" s="108"/>
      <c r="AG927" s="108"/>
      <c r="AH927" s="108"/>
      <c r="AI927" s="108"/>
      <c r="AJ927" s="108"/>
      <c r="AK927" s="108"/>
      <c r="AL927" s="108"/>
      <c r="AM927" s="108"/>
      <c r="AN927" s="108"/>
      <c r="AO927" s="108"/>
      <c r="AP927" s="108"/>
      <c r="AQ927" s="108"/>
      <c r="AR927" s="108"/>
      <c r="AS927" s="108"/>
      <c r="AT927" s="108"/>
      <c r="AU927" s="108"/>
      <c r="AV927" s="108"/>
      <c r="AW927" s="108"/>
      <c r="AX927" s="108"/>
      <c r="AY927" s="108"/>
    </row>
    <row r="928" spans="1:51" ht="15.75" customHeight="1" x14ac:dyDescent="0.3">
      <c r="A928" s="108"/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  <c r="AA928" s="108"/>
      <c r="AB928" s="108"/>
      <c r="AC928" s="108"/>
      <c r="AD928" s="108"/>
      <c r="AE928" s="108"/>
      <c r="AF928" s="108"/>
      <c r="AG928" s="108"/>
      <c r="AH928" s="108"/>
      <c r="AI928" s="108"/>
      <c r="AJ928" s="108"/>
      <c r="AK928" s="108"/>
      <c r="AL928" s="108"/>
      <c r="AM928" s="108"/>
      <c r="AN928" s="108"/>
      <c r="AO928" s="108"/>
      <c r="AP928" s="108"/>
      <c r="AQ928" s="108"/>
      <c r="AR928" s="108"/>
      <c r="AS928" s="108"/>
      <c r="AT928" s="108"/>
      <c r="AU928" s="108"/>
      <c r="AV928" s="108"/>
      <c r="AW928" s="108"/>
      <c r="AX928" s="108"/>
      <c r="AY928" s="108"/>
    </row>
    <row r="929" spans="1:51" ht="15.75" customHeight="1" x14ac:dyDescent="0.3">
      <c r="A929" s="108"/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  <c r="AC929" s="108"/>
      <c r="AD929" s="108"/>
      <c r="AE929" s="108"/>
      <c r="AF929" s="108"/>
      <c r="AG929" s="108"/>
      <c r="AH929" s="108"/>
      <c r="AI929" s="108"/>
      <c r="AJ929" s="108"/>
      <c r="AK929" s="108"/>
      <c r="AL929" s="108"/>
      <c r="AM929" s="108"/>
      <c r="AN929" s="108"/>
      <c r="AO929" s="108"/>
      <c r="AP929" s="108"/>
      <c r="AQ929" s="108"/>
      <c r="AR929" s="108"/>
      <c r="AS929" s="108"/>
      <c r="AT929" s="108"/>
      <c r="AU929" s="108"/>
      <c r="AV929" s="108"/>
      <c r="AW929" s="108"/>
      <c r="AX929" s="108"/>
      <c r="AY929" s="108"/>
    </row>
    <row r="930" spans="1:51" ht="15.75" customHeight="1" x14ac:dyDescent="0.3">
      <c r="A930" s="108"/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  <c r="AA930" s="108"/>
      <c r="AB930" s="108"/>
      <c r="AC930" s="108"/>
      <c r="AD930" s="108"/>
      <c r="AE930" s="108"/>
      <c r="AF930" s="108"/>
      <c r="AG930" s="108"/>
      <c r="AH930" s="108"/>
      <c r="AI930" s="108"/>
      <c r="AJ930" s="108"/>
      <c r="AK930" s="108"/>
      <c r="AL930" s="108"/>
      <c r="AM930" s="108"/>
      <c r="AN930" s="108"/>
      <c r="AO930" s="108"/>
      <c r="AP930" s="108"/>
      <c r="AQ930" s="108"/>
      <c r="AR930" s="108"/>
      <c r="AS930" s="108"/>
      <c r="AT930" s="108"/>
      <c r="AU930" s="108"/>
      <c r="AV930" s="108"/>
      <c r="AW930" s="108"/>
      <c r="AX930" s="108"/>
      <c r="AY930" s="108"/>
    </row>
    <row r="931" spans="1:51" ht="15.75" customHeight="1" x14ac:dyDescent="0.3">
      <c r="A931" s="108"/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  <c r="AA931" s="108"/>
      <c r="AB931" s="108"/>
      <c r="AC931" s="108"/>
      <c r="AD931" s="108"/>
      <c r="AE931" s="108"/>
      <c r="AF931" s="108"/>
      <c r="AG931" s="108"/>
      <c r="AH931" s="108"/>
      <c r="AI931" s="108"/>
      <c r="AJ931" s="108"/>
      <c r="AK931" s="108"/>
      <c r="AL931" s="108"/>
      <c r="AM931" s="108"/>
      <c r="AN931" s="108"/>
      <c r="AO931" s="108"/>
      <c r="AP931" s="108"/>
      <c r="AQ931" s="108"/>
      <c r="AR931" s="108"/>
      <c r="AS931" s="108"/>
      <c r="AT931" s="108"/>
      <c r="AU931" s="108"/>
      <c r="AV931" s="108"/>
      <c r="AW931" s="108"/>
      <c r="AX931" s="108"/>
      <c r="AY931" s="108"/>
    </row>
    <row r="932" spans="1:51" ht="15.75" customHeight="1" x14ac:dyDescent="0.3">
      <c r="A932" s="108"/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  <c r="AA932" s="108"/>
      <c r="AB932" s="108"/>
      <c r="AC932" s="108"/>
      <c r="AD932" s="108"/>
      <c r="AE932" s="108"/>
      <c r="AF932" s="108"/>
      <c r="AG932" s="108"/>
      <c r="AH932" s="108"/>
      <c r="AI932" s="108"/>
      <c r="AJ932" s="108"/>
      <c r="AK932" s="108"/>
      <c r="AL932" s="108"/>
      <c r="AM932" s="108"/>
      <c r="AN932" s="108"/>
      <c r="AO932" s="108"/>
      <c r="AP932" s="108"/>
      <c r="AQ932" s="108"/>
      <c r="AR932" s="108"/>
      <c r="AS932" s="108"/>
      <c r="AT932" s="108"/>
      <c r="AU932" s="108"/>
      <c r="AV932" s="108"/>
      <c r="AW932" s="108"/>
      <c r="AX932" s="108"/>
      <c r="AY932" s="108"/>
    </row>
    <row r="933" spans="1:51" ht="15.75" customHeight="1" x14ac:dyDescent="0.3">
      <c r="A933" s="108"/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  <c r="AA933" s="108"/>
      <c r="AB933" s="108"/>
      <c r="AC933" s="108"/>
      <c r="AD933" s="108"/>
      <c r="AE933" s="108"/>
      <c r="AF933" s="108"/>
      <c r="AG933" s="108"/>
      <c r="AH933" s="108"/>
      <c r="AI933" s="108"/>
      <c r="AJ933" s="108"/>
      <c r="AK933" s="108"/>
      <c r="AL933" s="108"/>
      <c r="AM933" s="108"/>
      <c r="AN933" s="108"/>
      <c r="AO933" s="108"/>
      <c r="AP933" s="108"/>
      <c r="AQ933" s="108"/>
      <c r="AR933" s="108"/>
      <c r="AS933" s="108"/>
      <c r="AT933" s="108"/>
      <c r="AU933" s="108"/>
      <c r="AV933" s="108"/>
      <c r="AW933" s="108"/>
      <c r="AX933" s="108"/>
      <c r="AY933" s="108"/>
    </row>
    <row r="934" spans="1:51" ht="15.75" customHeight="1" x14ac:dyDescent="0.3">
      <c r="A934" s="108"/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  <c r="AA934" s="108"/>
      <c r="AB934" s="108"/>
      <c r="AC934" s="108"/>
      <c r="AD934" s="108"/>
      <c r="AE934" s="108"/>
      <c r="AF934" s="108"/>
      <c r="AG934" s="108"/>
      <c r="AH934" s="108"/>
      <c r="AI934" s="108"/>
      <c r="AJ934" s="108"/>
      <c r="AK934" s="108"/>
      <c r="AL934" s="108"/>
      <c r="AM934" s="108"/>
      <c r="AN934" s="108"/>
      <c r="AO934" s="108"/>
      <c r="AP934" s="108"/>
      <c r="AQ934" s="108"/>
      <c r="AR934" s="108"/>
      <c r="AS934" s="108"/>
      <c r="AT934" s="108"/>
      <c r="AU934" s="108"/>
      <c r="AV934" s="108"/>
      <c r="AW934" s="108"/>
      <c r="AX934" s="108"/>
      <c r="AY934" s="108"/>
    </row>
    <row r="935" spans="1:51" ht="15.75" customHeight="1" x14ac:dyDescent="0.3">
      <c r="A935" s="108"/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  <c r="AA935" s="108"/>
      <c r="AB935" s="108"/>
      <c r="AC935" s="108"/>
      <c r="AD935" s="108"/>
      <c r="AE935" s="108"/>
      <c r="AF935" s="108"/>
      <c r="AG935" s="108"/>
      <c r="AH935" s="108"/>
      <c r="AI935" s="108"/>
      <c r="AJ935" s="108"/>
      <c r="AK935" s="108"/>
      <c r="AL935" s="108"/>
      <c r="AM935" s="108"/>
      <c r="AN935" s="108"/>
      <c r="AO935" s="108"/>
      <c r="AP935" s="108"/>
      <c r="AQ935" s="108"/>
      <c r="AR935" s="108"/>
      <c r="AS935" s="108"/>
      <c r="AT935" s="108"/>
      <c r="AU935" s="108"/>
      <c r="AV935" s="108"/>
      <c r="AW935" s="108"/>
      <c r="AX935" s="108"/>
      <c r="AY935" s="108"/>
    </row>
    <row r="936" spans="1:51" ht="15.75" customHeight="1" x14ac:dyDescent="0.3">
      <c r="A936" s="108"/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  <c r="AC936" s="108"/>
      <c r="AD936" s="108"/>
      <c r="AE936" s="108"/>
      <c r="AF936" s="108"/>
      <c r="AG936" s="108"/>
      <c r="AH936" s="108"/>
      <c r="AI936" s="108"/>
      <c r="AJ936" s="108"/>
      <c r="AK936" s="108"/>
      <c r="AL936" s="108"/>
      <c r="AM936" s="108"/>
      <c r="AN936" s="108"/>
      <c r="AO936" s="108"/>
      <c r="AP936" s="108"/>
      <c r="AQ936" s="108"/>
      <c r="AR936" s="108"/>
      <c r="AS936" s="108"/>
      <c r="AT936" s="108"/>
      <c r="AU936" s="108"/>
      <c r="AV936" s="108"/>
      <c r="AW936" s="108"/>
      <c r="AX936" s="108"/>
      <c r="AY936" s="108"/>
    </row>
    <row r="937" spans="1:51" ht="15.75" customHeight="1" x14ac:dyDescent="0.3">
      <c r="A937" s="108"/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  <c r="AA937" s="108"/>
      <c r="AB937" s="108"/>
      <c r="AC937" s="108"/>
      <c r="AD937" s="108"/>
      <c r="AE937" s="108"/>
      <c r="AF937" s="108"/>
      <c r="AG937" s="108"/>
      <c r="AH937" s="108"/>
      <c r="AI937" s="108"/>
      <c r="AJ937" s="108"/>
      <c r="AK937" s="108"/>
      <c r="AL937" s="108"/>
      <c r="AM937" s="108"/>
      <c r="AN937" s="108"/>
      <c r="AO937" s="108"/>
      <c r="AP937" s="108"/>
      <c r="AQ937" s="108"/>
      <c r="AR937" s="108"/>
      <c r="AS937" s="108"/>
      <c r="AT937" s="108"/>
      <c r="AU937" s="108"/>
      <c r="AV937" s="108"/>
      <c r="AW937" s="108"/>
      <c r="AX937" s="108"/>
      <c r="AY937" s="108"/>
    </row>
    <row r="938" spans="1:51" ht="15.75" customHeight="1" x14ac:dyDescent="0.3">
      <c r="A938" s="108"/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  <c r="AC938" s="108"/>
      <c r="AD938" s="108"/>
      <c r="AE938" s="108"/>
      <c r="AF938" s="108"/>
      <c r="AG938" s="108"/>
      <c r="AH938" s="108"/>
      <c r="AI938" s="108"/>
      <c r="AJ938" s="108"/>
      <c r="AK938" s="108"/>
      <c r="AL938" s="108"/>
      <c r="AM938" s="108"/>
      <c r="AN938" s="108"/>
      <c r="AO938" s="108"/>
      <c r="AP938" s="108"/>
      <c r="AQ938" s="108"/>
      <c r="AR938" s="108"/>
      <c r="AS938" s="108"/>
      <c r="AT938" s="108"/>
      <c r="AU938" s="108"/>
      <c r="AV938" s="108"/>
      <c r="AW938" s="108"/>
      <c r="AX938" s="108"/>
      <c r="AY938" s="108"/>
    </row>
    <row r="939" spans="1:51" ht="15.75" customHeight="1" x14ac:dyDescent="0.3">
      <c r="A939" s="108"/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  <c r="AA939" s="108"/>
      <c r="AB939" s="108"/>
      <c r="AC939" s="108"/>
      <c r="AD939" s="108"/>
      <c r="AE939" s="108"/>
      <c r="AF939" s="108"/>
      <c r="AG939" s="108"/>
      <c r="AH939" s="108"/>
      <c r="AI939" s="108"/>
      <c r="AJ939" s="108"/>
      <c r="AK939" s="108"/>
      <c r="AL939" s="108"/>
      <c r="AM939" s="108"/>
      <c r="AN939" s="108"/>
      <c r="AO939" s="108"/>
      <c r="AP939" s="108"/>
      <c r="AQ939" s="108"/>
      <c r="AR939" s="108"/>
      <c r="AS939" s="108"/>
      <c r="AT939" s="108"/>
      <c r="AU939" s="108"/>
      <c r="AV939" s="108"/>
      <c r="AW939" s="108"/>
      <c r="AX939" s="108"/>
      <c r="AY939" s="108"/>
    </row>
    <row r="940" spans="1:51" ht="15.75" customHeight="1" x14ac:dyDescent="0.3">
      <c r="A940" s="108"/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  <c r="AA940" s="108"/>
      <c r="AB940" s="108"/>
      <c r="AC940" s="108"/>
      <c r="AD940" s="108"/>
      <c r="AE940" s="108"/>
      <c r="AF940" s="108"/>
      <c r="AG940" s="108"/>
      <c r="AH940" s="108"/>
      <c r="AI940" s="108"/>
      <c r="AJ940" s="108"/>
      <c r="AK940" s="108"/>
      <c r="AL940" s="108"/>
      <c r="AM940" s="108"/>
      <c r="AN940" s="108"/>
      <c r="AO940" s="108"/>
      <c r="AP940" s="108"/>
      <c r="AQ940" s="108"/>
      <c r="AR940" s="108"/>
      <c r="AS940" s="108"/>
      <c r="AT940" s="108"/>
      <c r="AU940" s="108"/>
      <c r="AV940" s="108"/>
      <c r="AW940" s="108"/>
      <c r="AX940" s="108"/>
      <c r="AY940" s="108"/>
    </row>
    <row r="941" spans="1:51" ht="15.75" customHeight="1" x14ac:dyDescent="0.3">
      <c r="A941" s="108"/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  <c r="AA941" s="108"/>
      <c r="AB941" s="108"/>
      <c r="AC941" s="108"/>
      <c r="AD941" s="108"/>
      <c r="AE941" s="108"/>
      <c r="AF941" s="108"/>
      <c r="AG941" s="108"/>
      <c r="AH941" s="108"/>
      <c r="AI941" s="108"/>
      <c r="AJ941" s="108"/>
      <c r="AK941" s="108"/>
      <c r="AL941" s="108"/>
      <c r="AM941" s="108"/>
      <c r="AN941" s="108"/>
      <c r="AO941" s="108"/>
      <c r="AP941" s="108"/>
      <c r="AQ941" s="108"/>
      <c r="AR941" s="108"/>
      <c r="AS941" s="108"/>
      <c r="AT941" s="108"/>
      <c r="AU941" s="108"/>
      <c r="AV941" s="108"/>
      <c r="AW941" s="108"/>
      <c r="AX941" s="108"/>
      <c r="AY941" s="108"/>
    </row>
    <row r="942" spans="1:51" ht="15.75" customHeight="1" x14ac:dyDescent="0.3">
      <c r="A942" s="108"/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  <c r="AA942" s="108"/>
      <c r="AB942" s="108"/>
      <c r="AC942" s="108"/>
      <c r="AD942" s="108"/>
      <c r="AE942" s="108"/>
      <c r="AF942" s="108"/>
      <c r="AG942" s="108"/>
      <c r="AH942" s="108"/>
      <c r="AI942" s="108"/>
      <c r="AJ942" s="108"/>
      <c r="AK942" s="108"/>
      <c r="AL942" s="108"/>
      <c r="AM942" s="108"/>
      <c r="AN942" s="108"/>
      <c r="AO942" s="108"/>
      <c r="AP942" s="108"/>
      <c r="AQ942" s="108"/>
      <c r="AR942" s="108"/>
      <c r="AS942" s="108"/>
      <c r="AT942" s="108"/>
      <c r="AU942" s="108"/>
      <c r="AV942" s="108"/>
      <c r="AW942" s="108"/>
      <c r="AX942" s="108"/>
      <c r="AY942" s="108"/>
    </row>
    <row r="943" spans="1:51" ht="15.75" customHeight="1" x14ac:dyDescent="0.3">
      <c r="A943" s="108"/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  <c r="AA943" s="108"/>
      <c r="AB943" s="108"/>
      <c r="AC943" s="108"/>
      <c r="AD943" s="108"/>
      <c r="AE943" s="108"/>
      <c r="AF943" s="108"/>
      <c r="AG943" s="108"/>
      <c r="AH943" s="108"/>
      <c r="AI943" s="108"/>
      <c r="AJ943" s="108"/>
      <c r="AK943" s="108"/>
      <c r="AL943" s="108"/>
      <c r="AM943" s="108"/>
      <c r="AN943" s="108"/>
      <c r="AO943" s="108"/>
      <c r="AP943" s="108"/>
      <c r="AQ943" s="108"/>
      <c r="AR943" s="108"/>
      <c r="AS943" s="108"/>
      <c r="AT943" s="108"/>
      <c r="AU943" s="108"/>
      <c r="AV943" s="108"/>
      <c r="AW943" s="108"/>
      <c r="AX943" s="108"/>
      <c r="AY943" s="108"/>
    </row>
    <row r="944" spans="1:51" ht="15.75" customHeight="1" x14ac:dyDescent="0.3">
      <c r="A944" s="108"/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  <c r="AA944" s="108"/>
      <c r="AB944" s="108"/>
      <c r="AC944" s="108"/>
      <c r="AD944" s="108"/>
      <c r="AE944" s="108"/>
      <c r="AF944" s="108"/>
      <c r="AG944" s="108"/>
      <c r="AH944" s="108"/>
      <c r="AI944" s="108"/>
      <c r="AJ944" s="108"/>
      <c r="AK944" s="108"/>
      <c r="AL944" s="108"/>
      <c r="AM944" s="108"/>
      <c r="AN944" s="108"/>
      <c r="AO944" s="108"/>
      <c r="AP944" s="108"/>
      <c r="AQ944" s="108"/>
      <c r="AR944" s="108"/>
      <c r="AS944" s="108"/>
      <c r="AT944" s="108"/>
      <c r="AU944" s="108"/>
      <c r="AV944" s="108"/>
      <c r="AW944" s="108"/>
      <c r="AX944" s="108"/>
      <c r="AY944" s="108"/>
    </row>
    <row r="945" spans="1:51" ht="15.75" customHeight="1" x14ac:dyDescent="0.3">
      <c r="A945" s="108"/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08"/>
      <c r="AG945" s="108"/>
      <c r="AH945" s="108"/>
      <c r="AI945" s="108"/>
      <c r="AJ945" s="108"/>
      <c r="AK945" s="108"/>
      <c r="AL945" s="108"/>
      <c r="AM945" s="108"/>
      <c r="AN945" s="108"/>
      <c r="AO945" s="108"/>
      <c r="AP945" s="108"/>
      <c r="AQ945" s="108"/>
      <c r="AR945" s="108"/>
      <c r="AS945" s="108"/>
      <c r="AT945" s="108"/>
      <c r="AU945" s="108"/>
      <c r="AV945" s="108"/>
      <c r="AW945" s="108"/>
      <c r="AX945" s="108"/>
      <c r="AY945" s="108"/>
    </row>
    <row r="946" spans="1:51" ht="15.75" customHeight="1" x14ac:dyDescent="0.3">
      <c r="A946" s="108"/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  <c r="AA946" s="108"/>
      <c r="AB946" s="108"/>
      <c r="AC946" s="108"/>
      <c r="AD946" s="108"/>
      <c r="AE946" s="108"/>
      <c r="AF946" s="108"/>
      <c r="AG946" s="108"/>
      <c r="AH946" s="108"/>
      <c r="AI946" s="108"/>
      <c r="AJ946" s="108"/>
      <c r="AK946" s="108"/>
      <c r="AL946" s="108"/>
      <c r="AM946" s="108"/>
      <c r="AN946" s="108"/>
      <c r="AO946" s="108"/>
      <c r="AP946" s="108"/>
      <c r="AQ946" s="108"/>
      <c r="AR946" s="108"/>
      <c r="AS946" s="108"/>
      <c r="AT946" s="108"/>
      <c r="AU946" s="108"/>
      <c r="AV946" s="108"/>
      <c r="AW946" s="108"/>
      <c r="AX946" s="108"/>
      <c r="AY946" s="108"/>
    </row>
    <row r="947" spans="1:51" ht="15.75" customHeight="1" x14ac:dyDescent="0.3">
      <c r="A947" s="108"/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08"/>
      <c r="AG947" s="108"/>
      <c r="AH947" s="108"/>
      <c r="AI947" s="108"/>
      <c r="AJ947" s="108"/>
      <c r="AK947" s="108"/>
      <c r="AL947" s="108"/>
      <c r="AM947" s="108"/>
      <c r="AN947" s="108"/>
      <c r="AO947" s="108"/>
      <c r="AP947" s="108"/>
      <c r="AQ947" s="108"/>
      <c r="AR947" s="108"/>
      <c r="AS947" s="108"/>
      <c r="AT947" s="108"/>
      <c r="AU947" s="108"/>
      <c r="AV947" s="108"/>
      <c r="AW947" s="108"/>
      <c r="AX947" s="108"/>
      <c r="AY947" s="108"/>
    </row>
    <row r="948" spans="1:51" ht="15.75" customHeight="1" x14ac:dyDescent="0.3">
      <c r="A948" s="108"/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  <c r="AA948" s="108"/>
      <c r="AB948" s="108"/>
      <c r="AC948" s="108"/>
      <c r="AD948" s="108"/>
      <c r="AE948" s="108"/>
      <c r="AF948" s="108"/>
      <c r="AG948" s="108"/>
      <c r="AH948" s="108"/>
      <c r="AI948" s="108"/>
      <c r="AJ948" s="108"/>
      <c r="AK948" s="108"/>
      <c r="AL948" s="108"/>
      <c r="AM948" s="108"/>
      <c r="AN948" s="108"/>
      <c r="AO948" s="108"/>
      <c r="AP948" s="108"/>
      <c r="AQ948" s="108"/>
      <c r="AR948" s="108"/>
      <c r="AS948" s="108"/>
      <c r="AT948" s="108"/>
      <c r="AU948" s="108"/>
      <c r="AV948" s="108"/>
      <c r="AW948" s="108"/>
      <c r="AX948" s="108"/>
      <c r="AY948" s="108"/>
    </row>
    <row r="949" spans="1:51" ht="15.75" customHeight="1" x14ac:dyDescent="0.3">
      <c r="A949" s="108"/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  <c r="AC949" s="108"/>
      <c r="AD949" s="108"/>
      <c r="AE949" s="108"/>
      <c r="AF949" s="108"/>
      <c r="AG949" s="108"/>
      <c r="AH949" s="108"/>
      <c r="AI949" s="108"/>
      <c r="AJ949" s="108"/>
      <c r="AK949" s="108"/>
      <c r="AL949" s="108"/>
      <c r="AM949" s="108"/>
      <c r="AN949" s="108"/>
      <c r="AO949" s="108"/>
      <c r="AP949" s="108"/>
      <c r="AQ949" s="108"/>
      <c r="AR949" s="108"/>
      <c r="AS949" s="108"/>
      <c r="AT949" s="108"/>
      <c r="AU949" s="108"/>
      <c r="AV949" s="108"/>
      <c r="AW949" s="108"/>
      <c r="AX949" s="108"/>
      <c r="AY949" s="108"/>
    </row>
    <row r="950" spans="1:51" ht="15.75" customHeight="1" x14ac:dyDescent="0.3">
      <c r="A950" s="108"/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  <c r="AA950" s="108"/>
      <c r="AB950" s="108"/>
      <c r="AC950" s="108"/>
      <c r="AD950" s="108"/>
      <c r="AE950" s="108"/>
      <c r="AF950" s="108"/>
      <c r="AG950" s="108"/>
      <c r="AH950" s="108"/>
      <c r="AI950" s="108"/>
      <c r="AJ950" s="108"/>
      <c r="AK950" s="108"/>
      <c r="AL950" s="108"/>
      <c r="AM950" s="108"/>
      <c r="AN950" s="108"/>
      <c r="AO950" s="108"/>
      <c r="AP950" s="108"/>
      <c r="AQ950" s="108"/>
      <c r="AR950" s="108"/>
      <c r="AS950" s="108"/>
      <c r="AT950" s="108"/>
      <c r="AU950" s="108"/>
      <c r="AV950" s="108"/>
      <c r="AW950" s="108"/>
      <c r="AX950" s="108"/>
      <c r="AY950" s="108"/>
    </row>
    <row r="951" spans="1:51" ht="15.75" customHeight="1" x14ac:dyDescent="0.3">
      <c r="A951" s="108"/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  <c r="AC951" s="108"/>
      <c r="AD951" s="108"/>
      <c r="AE951" s="108"/>
      <c r="AF951" s="108"/>
      <c r="AG951" s="108"/>
      <c r="AH951" s="108"/>
      <c r="AI951" s="108"/>
      <c r="AJ951" s="108"/>
      <c r="AK951" s="108"/>
      <c r="AL951" s="108"/>
      <c r="AM951" s="108"/>
      <c r="AN951" s="108"/>
      <c r="AO951" s="108"/>
      <c r="AP951" s="108"/>
      <c r="AQ951" s="108"/>
      <c r="AR951" s="108"/>
      <c r="AS951" s="108"/>
      <c r="AT951" s="108"/>
      <c r="AU951" s="108"/>
      <c r="AV951" s="108"/>
      <c r="AW951" s="108"/>
      <c r="AX951" s="108"/>
      <c r="AY951" s="108"/>
    </row>
    <row r="952" spans="1:51" ht="15.75" customHeight="1" x14ac:dyDescent="0.3">
      <c r="A952" s="108"/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  <c r="AC952" s="108"/>
      <c r="AD952" s="108"/>
      <c r="AE952" s="108"/>
      <c r="AF952" s="108"/>
      <c r="AG952" s="108"/>
      <c r="AH952" s="108"/>
      <c r="AI952" s="108"/>
      <c r="AJ952" s="108"/>
      <c r="AK952" s="108"/>
      <c r="AL952" s="108"/>
      <c r="AM952" s="108"/>
      <c r="AN952" s="108"/>
      <c r="AO952" s="108"/>
      <c r="AP952" s="108"/>
      <c r="AQ952" s="108"/>
      <c r="AR952" s="108"/>
      <c r="AS952" s="108"/>
      <c r="AT952" s="108"/>
      <c r="AU952" s="108"/>
      <c r="AV952" s="108"/>
      <c r="AW952" s="108"/>
      <c r="AX952" s="108"/>
      <c r="AY952" s="108"/>
    </row>
    <row r="953" spans="1:51" ht="15.75" customHeight="1" x14ac:dyDescent="0.3">
      <c r="A953" s="108"/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  <c r="AA953" s="108"/>
      <c r="AB953" s="108"/>
      <c r="AC953" s="108"/>
      <c r="AD953" s="108"/>
      <c r="AE953" s="108"/>
      <c r="AF953" s="108"/>
      <c r="AG953" s="108"/>
      <c r="AH953" s="108"/>
      <c r="AI953" s="108"/>
      <c r="AJ953" s="108"/>
      <c r="AK953" s="108"/>
      <c r="AL953" s="108"/>
      <c r="AM953" s="108"/>
      <c r="AN953" s="108"/>
      <c r="AO953" s="108"/>
      <c r="AP953" s="108"/>
      <c r="AQ953" s="108"/>
      <c r="AR953" s="108"/>
      <c r="AS953" s="108"/>
      <c r="AT953" s="108"/>
      <c r="AU953" s="108"/>
      <c r="AV953" s="108"/>
      <c r="AW953" s="108"/>
      <c r="AX953" s="108"/>
      <c r="AY953" s="108"/>
    </row>
    <row r="954" spans="1:51" ht="15.75" customHeight="1" x14ac:dyDescent="0.3">
      <c r="A954" s="108"/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08"/>
      <c r="AG954" s="108"/>
      <c r="AH954" s="108"/>
      <c r="AI954" s="108"/>
      <c r="AJ954" s="108"/>
      <c r="AK954" s="108"/>
      <c r="AL954" s="108"/>
      <c r="AM954" s="108"/>
      <c r="AN954" s="108"/>
      <c r="AO954" s="108"/>
      <c r="AP954" s="108"/>
      <c r="AQ954" s="108"/>
      <c r="AR954" s="108"/>
      <c r="AS954" s="108"/>
      <c r="AT954" s="108"/>
      <c r="AU954" s="108"/>
      <c r="AV954" s="108"/>
      <c r="AW954" s="108"/>
      <c r="AX954" s="108"/>
      <c r="AY954" s="108"/>
    </row>
    <row r="955" spans="1:51" ht="15.75" customHeight="1" x14ac:dyDescent="0.3">
      <c r="A955" s="108"/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  <c r="AA955" s="108"/>
      <c r="AB955" s="108"/>
      <c r="AC955" s="108"/>
      <c r="AD955" s="108"/>
      <c r="AE955" s="108"/>
      <c r="AF955" s="108"/>
      <c r="AG955" s="108"/>
      <c r="AH955" s="108"/>
      <c r="AI955" s="108"/>
      <c r="AJ955" s="108"/>
      <c r="AK955" s="108"/>
      <c r="AL955" s="108"/>
      <c r="AM955" s="108"/>
      <c r="AN955" s="108"/>
      <c r="AO955" s="108"/>
      <c r="AP955" s="108"/>
      <c r="AQ955" s="108"/>
      <c r="AR955" s="108"/>
      <c r="AS955" s="108"/>
      <c r="AT955" s="108"/>
      <c r="AU955" s="108"/>
      <c r="AV955" s="108"/>
      <c r="AW955" s="108"/>
      <c r="AX955" s="108"/>
      <c r="AY955" s="108"/>
    </row>
    <row r="956" spans="1:51" ht="15.75" customHeight="1" x14ac:dyDescent="0.3">
      <c r="A956" s="108"/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08"/>
      <c r="AG956" s="108"/>
      <c r="AH956" s="108"/>
      <c r="AI956" s="108"/>
      <c r="AJ956" s="108"/>
      <c r="AK956" s="108"/>
      <c r="AL956" s="108"/>
      <c r="AM956" s="108"/>
      <c r="AN956" s="108"/>
      <c r="AO956" s="108"/>
      <c r="AP956" s="108"/>
      <c r="AQ956" s="108"/>
      <c r="AR956" s="108"/>
      <c r="AS956" s="108"/>
      <c r="AT956" s="108"/>
      <c r="AU956" s="108"/>
      <c r="AV956" s="108"/>
      <c r="AW956" s="108"/>
      <c r="AX956" s="108"/>
      <c r="AY956" s="108"/>
    </row>
    <row r="957" spans="1:51" ht="15.75" customHeight="1" x14ac:dyDescent="0.3">
      <c r="A957" s="108"/>
      <c r="B957" s="108"/>
      <c r="C957" s="108"/>
      <c r="D957" s="108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  <c r="AA957" s="108"/>
      <c r="AB957" s="108"/>
      <c r="AC957" s="108"/>
      <c r="AD957" s="108"/>
      <c r="AE957" s="108"/>
      <c r="AF957" s="108"/>
      <c r="AG957" s="108"/>
      <c r="AH957" s="108"/>
      <c r="AI957" s="108"/>
      <c r="AJ957" s="108"/>
      <c r="AK957" s="108"/>
      <c r="AL957" s="108"/>
      <c r="AM957" s="108"/>
      <c r="AN957" s="108"/>
      <c r="AO957" s="108"/>
      <c r="AP957" s="108"/>
      <c r="AQ957" s="108"/>
      <c r="AR957" s="108"/>
      <c r="AS957" s="108"/>
      <c r="AT957" s="108"/>
      <c r="AU957" s="108"/>
      <c r="AV957" s="108"/>
      <c r="AW957" s="108"/>
      <c r="AX957" s="108"/>
      <c r="AY957" s="108"/>
    </row>
    <row r="958" spans="1:51" ht="15.75" customHeight="1" x14ac:dyDescent="0.3">
      <c r="A958" s="108"/>
      <c r="B958" s="108"/>
      <c r="C958" s="108"/>
      <c r="D958" s="108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  <c r="AA958" s="108"/>
      <c r="AB958" s="108"/>
      <c r="AC958" s="108"/>
      <c r="AD958" s="108"/>
      <c r="AE958" s="108"/>
      <c r="AF958" s="108"/>
      <c r="AG958" s="108"/>
      <c r="AH958" s="108"/>
      <c r="AI958" s="108"/>
      <c r="AJ958" s="108"/>
      <c r="AK958" s="108"/>
      <c r="AL958" s="108"/>
      <c r="AM958" s="108"/>
      <c r="AN958" s="108"/>
      <c r="AO958" s="108"/>
      <c r="AP958" s="108"/>
      <c r="AQ958" s="108"/>
      <c r="AR958" s="108"/>
      <c r="AS958" s="108"/>
      <c r="AT958" s="108"/>
      <c r="AU958" s="108"/>
      <c r="AV958" s="108"/>
      <c r="AW958" s="108"/>
      <c r="AX958" s="108"/>
      <c r="AY958" s="108"/>
    </row>
    <row r="959" spans="1:51" ht="15.75" customHeight="1" x14ac:dyDescent="0.3">
      <c r="A959" s="108"/>
      <c r="B959" s="108"/>
      <c r="C959" s="108"/>
      <c r="D959" s="108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  <c r="AA959" s="108"/>
      <c r="AB959" s="108"/>
      <c r="AC959" s="108"/>
      <c r="AD959" s="108"/>
      <c r="AE959" s="108"/>
      <c r="AF959" s="108"/>
      <c r="AG959" s="108"/>
      <c r="AH959" s="108"/>
      <c r="AI959" s="108"/>
      <c r="AJ959" s="108"/>
      <c r="AK959" s="108"/>
      <c r="AL959" s="108"/>
      <c r="AM959" s="108"/>
      <c r="AN959" s="108"/>
      <c r="AO959" s="108"/>
      <c r="AP959" s="108"/>
      <c r="AQ959" s="108"/>
      <c r="AR959" s="108"/>
      <c r="AS959" s="108"/>
      <c r="AT959" s="108"/>
      <c r="AU959" s="108"/>
      <c r="AV959" s="108"/>
      <c r="AW959" s="108"/>
      <c r="AX959" s="108"/>
      <c r="AY959" s="108"/>
    </row>
    <row r="960" spans="1:51" ht="15.75" customHeight="1" x14ac:dyDescent="0.3">
      <c r="A960" s="108"/>
      <c r="B960" s="108"/>
      <c r="C960" s="108"/>
      <c r="D960" s="108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  <c r="AA960" s="108"/>
      <c r="AB960" s="108"/>
      <c r="AC960" s="108"/>
      <c r="AD960" s="108"/>
      <c r="AE960" s="108"/>
      <c r="AF960" s="108"/>
      <c r="AG960" s="108"/>
      <c r="AH960" s="108"/>
      <c r="AI960" s="108"/>
      <c r="AJ960" s="108"/>
      <c r="AK960" s="108"/>
      <c r="AL960" s="108"/>
      <c r="AM960" s="108"/>
      <c r="AN960" s="108"/>
      <c r="AO960" s="108"/>
      <c r="AP960" s="108"/>
      <c r="AQ960" s="108"/>
      <c r="AR960" s="108"/>
      <c r="AS960" s="108"/>
      <c r="AT960" s="108"/>
      <c r="AU960" s="108"/>
      <c r="AV960" s="108"/>
      <c r="AW960" s="108"/>
      <c r="AX960" s="108"/>
      <c r="AY960" s="108"/>
    </row>
    <row r="961" spans="1:51" ht="15.75" customHeight="1" x14ac:dyDescent="0.3">
      <c r="A961" s="108"/>
      <c r="B961" s="108"/>
      <c r="C961" s="108"/>
      <c r="D961" s="108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  <c r="AA961" s="108"/>
      <c r="AB961" s="108"/>
      <c r="AC961" s="108"/>
      <c r="AD961" s="108"/>
      <c r="AE961" s="108"/>
      <c r="AF961" s="108"/>
      <c r="AG961" s="108"/>
      <c r="AH961" s="108"/>
      <c r="AI961" s="108"/>
      <c r="AJ961" s="108"/>
      <c r="AK961" s="108"/>
      <c r="AL961" s="108"/>
      <c r="AM961" s="108"/>
      <c r="AN961" s="108"/>
      <c r="AO961" s="108"/>
      <c r="AP961" s="108"/>
      <c r="AQ961" s="108"/>
      <c r="AR961" s="108"/>
      <c r="AS961" s="108"/>
      <c r="AT961" s="108"/>
      <c r="AU961" s="108"/>
      <c r="AV961" s="108"/>
      <c r="AW961" s="108"/>
      <c r="AX961" s="108"/>
      <c r="AY961" s="108"/>
    </row>
    <row r="962" spans="1:51" ht="15.75" customHeight="1" x14ac:dyDescent="0.3">
      <c r="A962" s="108"/>
      <c r="B962" s="108"/>
      <c r="C962" s="108"/>
      <c r="D962" s="108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  <c r="AA962" s="108"/>
      <c r="AB962" s="108"/>
      <c r="AC962" s="108"/>
      <c r="AD962" s="108"/>
      <c r="AE962" s="108"/>
      <c r="AF962" s="108"/>
      <c r="AG962" s="108"/>
      <c r="AH962" s="108"/>
      <c r="AI962" s="108"/>
      <c r="AJ962" s="108"/>
      <c r="AK962" s="108"/>
      <c r="AL962" s="108"/>
      <c r="AM962" s="108"/>
      <c r="AN962" s="108"/>
      <c r="AO962" s="108"/>
      <c r="AP962" s="108"/>
      <c r="AQ962" s="108"/>
      <c r="AR962" s="108"/>
      <c r="AS962" s="108"/>
      <c r="AT962" s="108"/>
      <c r="AU962" s="108"/>
      <c r="AV962" s="108"/>
      <c r="AW962" s="108"/>
      <c r="AX962" s="108"/>
      <c r="AY962" s="108"/>
    </row>
    <row r="963" spans="1:51" ht="15.75" customHeight="1" x14ac:dyDescent="0.3">
      <c r="A963" s="108"/>
      <c r="B963" s="108"/>
      <c r="C963" s="108"/>
      <c r="D963" s="108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  <c r="AC963" s="108"/>
      <c r="AD963" s="108"/>
      <c r="AE963" s="108"/>
      <c r="AF963" s="108"/>
      <c r="AG963" s="108"/>
      <c r="AH963" s="108"/>
      <c r="AI963" s="108"/>
      <c r="AJ963" s="108"/>
      <c r="AK963" s="108"/>
      <c r="AL963" s="108"/>
      <c r="AM963" s="108"/>
      <c r="AN963" s="108"/>
      <c r="AO963" s="108"/>
      <c r="AP963" s="108"/>
      <c r="AQ963" s="108"/>
      <c r="AR963" s="108"/>
      <c r="AS963" s="108"/>
      <c r="AT963" s="108"/>
      <c r="AU963" s="108"/>
      <c r="AV963" s="108"/>
      <c r="AW963" s="108"/>
      <c r="AX963" s="108"/>
      <c r="AY963" s="108"/>
    </row>
    <row r="964" spans="1:51" ht="15.75" customHeight="1" x14ac:dyDescent="0.3">
      <c r="A964" s="108"/>
      <c r="B964" s="108"/>
      <c r="C964" s="108"/>
      <c r="D964" s="108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  <c r="AA964" s="108"/>
      <c r="AB964" s="108"/>
      <c r="AC964" s="108"/>
      <c r="AD964" s="108"/>
      <c r="AE964" s="108"/>
      <c r="AF964" s="108"/>
      <c r="AG964" s="108"/>
      <c r="AH964" s="108"/>
      <c r="AI964" s="108"/>
      <c r="AJ964" s="108"/>
      <c r="AK964" s="108"/>
      <c r="AL964" s="108"/>
      <c r="AM964" s="108"/>
      <c r="AN964" s="108"/>
      <c r="AO964" s="108"/>
      <c r="AP964" s="108"/>
      <c r="AQ964" s="108"/>
      <c r="AR964" s="108"/>
      <c r="AS964" s="108"/>
      <c r="AT964" s="108"/>
      <c r="AU964" s="108"/>
      <c r="AV964" s="108"/>
      <c r="AW964" s="108"/>
      <c r="AX964" s="108"/>
      <c r="AY964" s="108"/>
    </row>
    <row r="965" spans="1:51" ht="15.75" customHeight="1" x14ac:dyDescent="0.3">
      <c r="A965" s="108"/>
      <c r="B965" s="108"/>
      <c r="C965" s="108"/>
      <c r="D965" s="108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  <c r="AC965" s="108"/>
      <c r="AD965" s="108"/>
      <c r="AE965" s="108"/>
      <c r="AF965" s="108"/>
      <c r="AG965" s="108"/>
      <c r="AH965" s="108"/>
      <c r="AI965" s="108"/>
      <c r="AJ965" s="108"/>
      <c r="AK965" s="108"/>
      <c r="AL965" s="108"/>
      <c r="AM965" s="108"/>
      <c r="AN965" s="108"/>
      <c r="AO965" s="108"/>
      <c r="AP965" s="108"/>
      <c r="AQ965" s="108"/>
      <c r="AR965" s="108"/>
      <c r="AS965" s="108"/>
      <c r="AT965" s="108"/>
      <c r="AU965" s="108"/>
      <c r="AV965" s="108"/>
      <c r="AW965" s="108"/>
      <c r="AX965" s="108"/>
      <c r="AY965" s="108"/>
    </row>
    <row r="966" spans="1:51" ht="15.75" customHeight="1" x14ac:dyDescent="0.3">
      <c r="A966" s="108"/>
      <c r="B966" s="108"/>
      <c r="C966" s="108"/>
      <c r="D966" s="108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  <c r="AA966" s="108"/>
      <c r="AB966" s="108"/>
      <c r="AC966" s="108"/>
      <c r="AD966" s="108"/>
      <c r="AE966" s="108"/>
      <c r="AF966" s="108"/>
      <c r="AG966" s="108"/>
      <c r="AH966" s="108"/>
      <c r="AI966" s="108"/>
      <c r="AJ966" s="108"/>
      <c r="AK966" s="108"/>
      <c r="AL966" s="108"/>
      <c r="AM966" s="108"/>
      <c r="AN966" s="108"/>
      <c r="AO966" s="108"/>
      <c r="AP966" s="108"/>
      <c r="AQ966" s="108"/>
      <c r="AR966" s="108"/>
      <c r="AS966" s="108"/>
      <c r="AT966" s="108"/>
      <c r="AU966" s="108"/>
      <c r="AV966" s="108"/>
      <c r="AW966" s="108"/>
      <c r="AX966" s="108"/>
      <c r="AY966" s="108"/>
    </row>
    <row r="967" spans="1:51" ht="15.75" customHeight="1" x14ac:dyDescent="0.3">
      <c r="A967" s="108"/>
      <c r="B967" s="108"/>
      <c r="C967" s="108"/>
      <c r="D967" s="108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  <c r="AC967" s="108"/>
      <c r="AD967" s="108"/>
      <c r="AE967" s="108"/>
      <c r="AF967" s="108"/>
      <c r="AG967" s="108"/>
      <c r="AH967" s="108"/>
      <c r="AI967" s="108"/>
      <c r="AJ967" s="108"/>
      <c r="AK967" s="108"/>
      <c r="AL967" s="108"/>
      <c r="AM967" s="108"/>
      <c r="AN967" s="108"/>
      <c r="AO967" s="108"/>
      <c r="AP967" s="108"/>
      <c r="AQ967" s="108"/>
      <c r="AR967" s="108"/>
      <c r="AS967" s="108"/>
      <c r="AT967" s="108"/>
      <c r="AU967" s="108"/>
      <c r="AV967" s="108"/>
      <c r="AW967" s="108"/>
      <c r="AX967" s="108"/>
      <c r="AY967" s="108"/>
    </row>
    <row r="968" spans="1:51" ht="15.75" customHeight="1" x14ac:dyDescent="0.3">
      <c r="A968" s="108"/>
      <c r="B968" s="108"/>
      <c r="C968" s="108"/>
      <c r="D968" s="108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  <c r="AA968" s="108"/>
      <c r="AB968" s="108"/>
      <c r="AC968" s="108"/>
      <c r="AD968" s="108"/>
      <c r="AE968" s="108"/>
      <c r="AF968" s="108"/>
      <c r="AG968" s="108"/>
      <c r="AH968" s="108"/>
      <c r="AI968" s="108"/>
      <c r="AJ968" s="108"/>
      <c r="AK968" s="108"/>
      <c r="AL968" s="108"/>
      <c r="AM968" s="108"/>
      <c r="AN968" s="108"/>
      <c r="AO968" s="108"/>
      <c r="AP968" s="108"/>
      <c r="AQ968" s="108"/>
      <c r="AR968" s="108"/>
      <c r="AS968" s="108"/>
      <c r="AT968" s="108"/>
      <c r="AU968" s="108"/>
      <c r="AV968" s="108"/>
      <c r="AW968" s="108"/>
      <c r="AX968" s="108"/>
      <c r="AY968" s="108"/>
    </row>
    <row r="969" spans="1:51" ht="15.75" customHeight="1" x14ac:dyDescent="0.3">
      <c r="A969" s="108"/>
      <c r="B969" s="108"/>
      <c r="C969" s="108"/>
      <c r="D969" s="108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  <c r="AA969" s="108"/>
      <c r="AB969" s="108"/>
      <c r="AC969" s="108"/>
      <c r="AD969" s="108"/>
      <c r="AE969" s="108"/>
      <c r="AF969" s="108"/>
      <c r="AG969" s="108"/>
      <c r="AH969" s="108"/>
      <c r="AI969" s="108"/>
      <c r="AJ969" s="108"/>
      <c r="AK969" s="108"/>
      <c r="AL969" s="108"/>
      <c r="AM969" s="108"/>
      <c r="AN969" s="108"/>
      <c r="AO969" s="108"/>
      <c r="AP969" s="108"/>
      <c r="AQ969" s="108"/>
      <c r="AR969" s="108"/>
      <c r="AS969" s="108"/>
      <c r="AT969" s="108"/>
      <c r="AU969" s="108"/>
      <c r="AV969" s="108"/>
      <c r="AW969" s="108"/>
      <c r="AX969" s="108"/>
      <c r="AY969" s="108"/>
    </row>
    <row r="970" spans="1:51" ht="15.75" customHeight="1" x14ac:dyDescent="0.3">
      <c r="A970" s="108"/>
      <c r="B970" s="108"/>
      <c r="C970" s="108"/>
      <c r="D970" s="108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  <c r="AA970" s="108"/>
      <c r="AB970" s="108"/>
      <c r="AC970" s="108"/>
      <c r="AD970" s="108"/>
      <c r="AE970" s="108"/>
      <c r="AF970" s="108"/>
      <c r="AG970" s="108"/>
      <c r="AH970" s="108"/>
      <c r="AI970" s="108"/>
      <c r="AJ970" s="108"/>
      <c r="AK970" s="108"/>
      <c r="AL970" s="108"/>
      <c r="AM970" s="108"/>
      <c r="AN970" s="108"/>
      <c r="AO970" s="108"/>
      <c r="AP970" s="108"/>
      <c r="AQ970" s="108"/>
      <c r="AR970" s="108"/>
      <c r="AS970" s="108"/>
      <c r="AT970" s="108"/>
      <c r="AU970" s="108"/>
      <c r="AV970" s="108"/>
      <c r="AW970" s="108"/>
      <c r="AX970" s="108"/>
      <c r="AY970" s="108"/>
    </row>
    <row r="971" spans="1:51" ht="15.75" customHeight="1" x14ac:dyDescent="0.3">
      <c r="A971" s="108"/>
      <c r="B971" s="108"/>
      <c r="C971" s="108"/>
      <c r="D971" s="108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  <c r="AA971" s="108"/>
      <c r="AB971" s="108"/>
      <c r="AC971" s="108"/>
      <c r="AD971" s="108"/>
      <c r="AE971" s="108"/>
      <c r="AF971" s="108"/>
      <c r="AG971" s="108"/>
      <c r="AH971" s="108"/>
      <c r="AI971" s="108"/>
      <c r="AJ971" s="108"/>
      <c r="AK971" s="108"/>
      <c r="AL971" s="108"/>
      <c r="AM971" s="108"/>
      <c r="AN971" s="108"/>
      <c r="AO971" s="108"/>
      <c r="AP971" s="108"/>
      <c r="AQ971" s="108"/>
      <c r="AR971" s="108"/>
      <c r="AS971" s="108"/>
      <c r="AT971" s="108"/>
      <c r="AU971" s="108"/>
      <c r="AV971" s="108"/>
      <c r="AW971" s="108"/>
      <c r="AX971" s="108"/>
      <c r="AY971" s="108"/>
    </row>
    <row r="972" spans="1:51" ht="15.75" customHeight="1" x14ac:dyDescent="0.3">
      <c r="A972" s="108"/>
      <c r="B972" s="108"/>
      <c r="C972" s="108"/>
      <c r="D972" s="108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  <c r="AC972" s="108"/>
      <c r="AD972" s="108"/>
      <c r="AE972" s="108"/>
      <c r="AF972" s="108"/>
      <c r="AG972" s="108"/>
      <c r="AH972" s="108"/>
      <c r="AI972" s="108"/>
      <c r="AJ972" s="108"/>
      <c r="AK972" s="108"/>
      <c r="AL972" s="108"/>
      <c r="AM972" s="108"/>
      <c r="AN972" s="108"/>
      <c r="AO972" s="108"/>
      <c r="AP972" s="108"/>
      <c r="AQ972" s="108"/>
      <c r="AR972" s="108"/>
      <c r="AS972" s="108"/>
      <c r="AT972" s="108"/>
      <c r="AU972" s="108"/>
      <c r="AV972" s="108"/>
      <c r="AW972" s="108"/>
      <c r="AX972" s="108"/>
      <c r="AY972" s="108"/>
    </row>
    <row r="973" spans="1:51" ht="15.75" customHeight="1" x14ac:dyDescent="0.3">
      <c r="A973" s="108"/>
      <c r="B973" s="108"/>
      <c r="C973" s="108"/>
      <c r="D973" s="108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  <c r="AA973" s="108"/>
      <c r="AB973" s="108"/>
      <c r="AC973" s="108"/>
      <c r="AD973" s="108"/>
      <c r="AE973" s="108"/>
      <c r="AF973" s="108"/>
      <c r="AG973" s="108"/>
      <c r="AH973" s="108"/>
      <c r="AI973" s="108"/>
      <c r="AJ973" s="108"/>
      <c r="AK973" s="108"/>
      <c r="AL973" s="108"/>
      <c r="AM973" s="108"/>
      <c r="AN973" s="108"/>
      <c r="AO973" s="108"/>
      <c r="AP973" s="108"/>
      <c r="AQ973" s="108"/>
      <c r="AR973" s="108"/>
      <c r="AS973" s="108"/>
      <c r="AT973" s="108"/>
      <c r="AU973" s="108"/>
      <c r="AV973" s="108"/>
      <c r="AW973" s="108"/>
      <c r="AX973" s="108"/>
      <c r="AY973" s="108"/>
    </row>
    <row r="974" spans="1:51" ht="15.75" customHeight="1" x14ac:dyDescent="0.3">
      <c r="A974" s="108"/>
      <c r="B974" s="108"/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  <c r="AC974" s="108"/>
      <c r="AD974" s="108"/>
      <c r="AE974" s="108"/>
      <c r="AF974" s="108"/>
      <c r="AG974" s="108"/>
      <c r="AH974" s="108"/>
      <c r="AI974" s="108"/>
      <c r="AJ974" s="108"/>
      <c r="AK974" s="108"/>
      <c r="AL974" s="108"/>
      <c r="AM974" s="108"/>
      <c r="AN974" s="108"/>
      <c r="AO974" s="108"/>
      <c r="AP974" s="108"/>
      <c r="AQ974" s="108"/>
      <c r="AR974" s="108"/>
      <c r="AS974" s="108"/>
      <c r="AT974" s="108"/>
      <c r="AU974" s="108"/>
      <c r="AV974" s="108"/>
      <c r="AW974" s="108"/>
      <c r="AX974" s="108"/>
      <c r="AY974" s="108"/>
    </row>
    <row r="975" spans="1:51" ht="15.75" customHeight="1" x14ac:dyDescent="0.3">
      <c r="A975" s="108"/>
      <c r="B975" s="108"/>
      <c r="C975" s="108"/>
      <c r="D975" s="108"/>
      <c r="E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  <c r="AC975" s="108"/>
      <c r="AD975" s="108"/>
      <c r="AE975" s="108"/>
      <c r="AF975" s="108"/>
      <c r="AG975" s="108"/>
      <c r="AH975" s="108"/>
      <c r="AI975" s="108"/>
      <c r="AJ975" s="108"/>
      <c r="AK975" s="108"/>
      <c r="AL975" s="108"/>
      <c r="AM975" s="108"/>
      <c r="AN975" s="108"/>
      <c r="AO975" s="108"/>
      <c r="AP975" s="108"/>
      <c r="AQ975" s="108"/>
      <c r="AR975" s="108"/>
      <c r="AS975" s="108"/>
      <c r="AT975" s="108"/>
      <c r="AU975" s="108"/>
      <c r="AV975" s="108"/>
      <c r="AW975" s="108"/>
      <c r="AX975" s="108"/>
      <c r="AY975" s="108"/>
    </row>
    <row r="976" spans="1:51" ht="15.75" customHeight="1" x14ac:dyDescent="0.3">
      <c r="A976" s="108"/>
      <c r="B976" s="108"/>
      <c r="C976" s="108"/>
      <c r="D976" s="108"/>
      <c r="E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  <c r="AA976" s="108"/>
      <c r="AB976" s="108"/>
      <c r="AC976" s="108"/>
      <c r="AD976" s="108"/>
      <c r="AE976" s="108"/>
      <c r="AF976" s="108"/>
      <c r="AG976" s="108"/>
      <c r="AH976" s="108"/>
      <c r="AI976" s="108"/>
      <c r="AJ976" s="108"/>
      <c r="AK976" s="108"/>
      <c r="AL976" s="108"/>
      <c r="AM976" s="108"/>
      <c r="AN976" s="108"/>
      <c r="AO976" s="108"/>
      <c r="AP976" s="108"/>
      <c r="AQ976" s="108"/>
      <c r="AR976" s="108"/>
      <c r="AS976" s="108"/>
      <c r="AT976" s="108"/>
      <c r="AU976" s="108"/>
      <c r="AV976" s="108"/>
      <c r="AW976" s="108"/>
      <c r="AX976" s="108"/>
      <c r="AY976" s="108"/>
    </row>
    <row r="977" spans="1:51" ht="15.75" customHeight="1" x14ac:dyDescent="0.3">
      <c r="A977" s="108"/>
      <c r="B977" s="108"/>
      <c r="C977" s="108"/>
      <c r="D977" s="108"/>
      <c r="E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  <c r="AA977" s="108"/>
      <c r="AB977" s="108"/>
      <c r="AC977" s="108"/>
      <c r="AD977" s="108"/>
      <c r="AE977" s="108"/>
      <c r="AF977" s="108"/>
      <c r="AG977" s="108"/>
      <c r="AH977" s="108"/>
      <c r="AI977" s="108"/>
      <c r="AJ977" s="108"/>
      <c r="AK977" s="108"/>
      <c r="AL977" s="108"/>
      <c r="AM977" s="108"/>
      <c r="AN977" s="108"/>
      <c r="AO977" s="108"/>
      <c r="AP977" s="108"/>
      <c r="AQ977" s="108"/>
      <c r="AR977" s="108"/>
      <c r="AS977" s="108"/>
      <c r="AT977" s="108"/>
      <c r="AU977" s="108"/>
      <c r="AV977" s="108"/>
      <c r="AW977" s="108"/>
      <c r="AX977" s="108"/>
      <c r="AY977" s="108"/>
    </row>
    <row r="978" spans="1:51" ht="15.75" customHeight="1" x14ac:dyDescent="0.3">
      <c r="A978" s="108"/>
      <c r="B978" s="108"/>
      <c r="C978" s="108"/>
      <c r="D978" s="108"/>
      <c r="E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  <c r="AC978" s="108"/>
      <c r="AD978" s="108"/>
      <c r="AE978" s="108"/>
      <c r="AF978" s="108"/>
      <c r="AG978" s="108"/>
      <c r="AH978" s="108"/>
      <c r="AI978" s="108"/>
      <c r="AJ978" s="108"/>
      <c r="AK978" s="108"/>
      <c r="AL978" s="108"/>
      <c r="AM978" s="108"/>
      <c r="AN978" s="108"/>
      <c r="AO978" s="108"/>
      <c r="AP978" s="108"/>
      <c r="AQ978" s="108"/>
      <c r="AR978" s="108"/>
      <c r="AS978" s="108"/>
      <c r="AT978" s="108"/>
      <c r="AU978" s="108"/>
      <c r="AV978" s="108"/>
      <c r="AW978" s="108"/>
      <c r="AX978" s="108"/>
      <c r="AY978" s="108"/>
    </row>
    <row r="979" spans="1:51" ht="15.75" customHeight="1" x14ac:dyDescent="0.3">
      <c r="A979" s="108"/>
      <c r="B979" s="108"/>
      <c r="C979" s="108"/>
      <c r="D979" s="108"/>
      <c r="E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  <c r="AC979" s="108"/>
      <c r="AD979" s="108"/>
      <c r="AE979" s="108"/>
      <c r="AF979" s="108"/>
      <c r="AG979" s="108"/>
      <c r="AH979" s="108"/>
      <c r="AI979" s="108"/>
      <c r="AJ979" s="108"/>
      <c r="AK979" s="108"/>
      <c r="AL979" s="108"/>
      <c r="AM979" s="108"/>
      <c r="AN979" s="108"/>
      <c r="AO979" s="108"/>
      <c r="AP979" s="108"/>
      <c r="AQ979" s="108"/>
      <c r="AR979" s="108"/>
      <c r="AS979" s="108"/>
      <c r="AT979" s="108"/>
      <c r="AU979" s="108"/>
      <c r="AV979" s="108"/>
      <c r="AW979" s="108"/>
      <c r="AX979" s="108"/>
      <c r="AY979" s="108"/>
    </row>
    <row r="980" spans="1:51" ht="15.75" customHeight="1" x14ac:dyDescent="0.3">
      <c r="A980" s="108"/>
      <c r="B980" s="108"/>
      <c r="C980" s="108"/>
      <c r="D980" s="108"/>
      <c r="E980" s="108"/>
      <c r="F980" s="108"/>
      <c r="G980" s="108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  <c r="AA980" s="108"/>
      <c r="AB980" s="108"/>
      <c r="AC980" s="108"/>
      <c r="AD980" s="108"/>
      <c r="AE980" s="108"/>
      <c r="AF980" s="108"/>
      <c r="AG980" s="108"/>
      <c r="AH980" s="108"/>
      <c r="AI980" s="108"/>
      <c r="AJ980" s="108"/>
      <c r="AK980" s="108"/>
      <c r="AL980" s="108"/>
      <c r="AM980" s="108"/>
      <c r="AN980" s="108"/>
      <c r="AO980" s="108"/>
      <c r="AP980" s="108"/>
      <c r="AQ980" s="108"/>
      <c r="AR980" s="108"/>
      <c r="AS980" s="108"/>
      <c r="AT980" s="108"/>
      <c r="AU980" s="108"/>
      <c r="AV980" s="108"/>
      <c r="AW980" s="108"/>
      <c r="AX980" s="108"/>
      <c r="AY980" s="108"/>
    </row>
    <row r="981" spans="1:51" ht="15.75" customHeight="1" x14ac:dyDescent="0.3">
      <c r="A981" s="108"/>
      <c r="B981" s="108"/>
      <c r="C981" s="108"/>
      <c r="D981" s="108"/>
      <c r="E981" s="108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  <c r="AC981" s="108"/>
      <c r="AD981" s="108"/>
      <c r="AE981" s="108"/>
      <c r="AF981" s="108"/>
      <c r="AG981" s="108"/>
      <c r="AH981" s="108"/>
      <c r="AI981" s="108"/>
      <c r="AJ981" s="108"/>
      <c r="AK981" s="108"/>
      <c r="AL981" s="108"/>
      <c r="AM981" s="108"/>
      <c r="AN981" s="108"/>
      <c r="AO981" s="108"/>
      <c r="AP981" s="108"/>
      <c r="AQ981" s="108"/>
      <c r="AR981" s="108"/>
      <c r="AS981" s="108"/>
      <c r="AT981" s="108"/>
      <c r="AU981" s="108"/>
      <c r="AV981" s="108"/>
      <c r="AW981" s="108"/>
      <c r="AX981" s="108"/>
      <c r="AY981" s="108"/>
    </row>
    <row r="982" spans="1:51" ht="15.75" customHeight="1" x14ac:dyDescent="0.3">
      <c r="A982" s="108"/>
      <c r="B982" s="108"/>
      <c r="C982" s="108"/>
      <c r="D982" s="108"/>
      <c r="E982" s="108"/>
      <c r="F982" s="108"/>
      <c r="G982" s="108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  <c r="AA982" s="108"/>
      <c r="AB982" s="108"/>
      <c r="AC982" s="108"/>
      <c r="AD982" s="108"/>
      <c r="AE982" s="108"/>
      <c r="AF982" s="108"/>
      <c r="AG982" s="108"/>
      <c r="AH982" s="108"/>
      <c r="AI982" s="108"/>
      <c r="AJ982" s="108"/>
      <c r="AK982" s="108"/>
      <c r="AL982" s="108"/>
      <c r="AM982" s="108"/>
      <c r="AN982" s="108"/>
      <c r="AO982" s="108"/>
      <c r="AP982" s="108"/>
      <c r="AQ982" s="108"/>
      <c r="AR982" s="108"/>
      <c r="AS982" s="108"/>
      <c r="AT982" s="108"/>
      <c r="AU982" s="108"/>
      <c r="AV982" s="108"/>
      <c r="AW982" s="108"/>
      <c r="AX982" s="108"/>
      <c r="AY982" s="108"/>
    </row>
    <row r="983" spans="1:51" ht="15.75" customHeight="1" x14ac:dyDescent="0.3">
      <c r="A983" s="108"/>
      <c r="B983" s="108"/>
      <c r="C983" s="108"/>
      <c r="D983" s="108"/>
      <c r="E983" s="108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  <c r="AC983" s="108"/>
      <c r="AD983" s="108"/>
      <c r="AE983" s="108"/>
      <c r="AF983" s="108"/>
      <c r="AG983" s="108"/>
      <c r="AH983" s="108"/>
      <c r="AI983" s="108"/>
      <c r="AJ983" s="108"/>
      <c r="AK983" s="108"/>
      <c r="AL983" s="108"/>
      <c r="AM983" s="108"/>
      <c r="AN983" s="108"/>
      <c r="AO983" s="108"/>
      <c r="AP983" s="108"/>
      <c r="AQ983" s="108"/>
      <c r="AR983" s="108"/>
      <c r="AS983" s="108"/>
      <c r="AT983" s="108"/>
      <c r="AU983" s="108"/>
      <c r="AV983" s="108"/>
      <c r="AW983" s="108"/>
      <c r="AX983" s="108"/>
      <c r="AY983" s="108"/>
    </row>
    <row r="984" spans="1:51" ht="15.75" customHeight="1" x14ac:dyDescent="0.3">
      <c r="A984" s="108"/>
      <c r="B984" s="108"/>
      <c r="C984" s="108"/>
      <c r="D984" s="108"/>
      <c r="E984" s="108"/>
      <c r="F984" s="108"/>
      <c r="G984" s="108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  <c r="AA984" s="108"/>
      <c r="AB984" s="108"/>
      <c r="AC984" s="108"/>
      <c r="AD984" s="108"/>
      <c r="AE984" s="108"/>
      <c r="AF984" s="108"/>
      <c r="AG984" s="108"/>
      <c r="AH984" s="108"/>
      <c r="AI984" s="108"/>
      <c r="AJ984" s="108"/>
      <c r="AK984" s="108"/>
      <c r="AL984" s="108"/>
      <c r="AM984" s="108"/>
      <c r="AN984" s="108"/>
      <c r="AO984" s="108"/>
      <c r="AP984" s="108"/>
      <c r="AQ984" s="108"/>
      <c r="AR984" s="108"/>
      <c r="AS984" s="108"/>
      <c r="AT984" s="108"/>
      <c r="AU984" s="108"/>
      <c r="AV984" s="108"/>
      <c r="AW984" s="108"/>
      <c r="AX984" s="108"/>
      <c r="AY984" s="108"/>
    </row>
    <row r="985" spans="1:51" ht="15.75" customHeight="1" x14ac:dyDescent="0.3">
      <c r="A985" s="108"/>
      <c r="B985" s="108"/>
      <c r="C985" s="108"/>
      <c r="D985" s="108"/>
      <c r="E985" s="108"/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  <c r="AA985" s="108"/>
      <c r="AB985" s="108"/>
      <c r="AC985" s="108"/>
      <c r="AD985" s="108"/>
      <c r="AE985" s="108"/>
      <c r="AF985" s="108"/>
      <c r="AG985" s="108"/>
      <c r="AH985" s="108"/>
      <c r="AI985" s="108"/>
      <c r="AJ985" s="108"/>
      <c r="AK985" s="108"/>
      <c r="AL985" s="108"/>
      <c r="AM985" s="108"/>
      <c r="AN985" s="108"/>
      <c r="AO985" s="108"/>
      <c r="AP985" s="108"/>
      <c r="AQ985" s="108"/>
      <c r="AR985" s="108"/>
      <c r="AS985" s="108"/>
      <c r="AT985" s="108"/>
      <c r="AU985" s="108"/>
      <c r="AV985" s="108"/>
      <c r="AW985" s="108"/>
      <c r="AX985" s="108"/>
      <c r="AY985" s="108"/>
    </row>
    <row r="986" spans="1:51" ht="15.75" customHeight="1" x14ac:dyDescent="0.3">
      <c r="A986" s="108"/>
      <c r="B986" s="108"/>
      <c r="C986" s="108"/>
      <c r="D986" s="108"/>
      <c r="E986" s="108"/>
      <c r="F986" s="108"/>
      <c r="G986" s="108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  <c r="AA986" s="108"/>
      <c r="AB986" s="108"/>
      <c r="AC986" s="108"/>
      <c r="AD986" s="108"/>
      <c r="AE986" s="108"/>
      <c r="AF986" s="108"/>
      <c r="AG986" s="108"/>
      <c r="AH986" s="108"/>
      <c r="AI986" s="108"/>
      <c r="AJ986" s="108"/>
      <c r="AK986" s="108"/>
      <c r="AL986" s="108"/>
      <c r="AM986" s="108"/>
      <c r="AN986" s="108"/>
      <c r="AO986" s="108"/>
      <c r="AP986" s="108"/>
      <c r="AQ986" s="108"/>
      <c r="AR986" s="108"/>
      <c r="AS986" s="108"/>
      <c r="AT986" s="108"/>
      <c r="AU986" s="108"/>
      <c r="AV986" s="108"/>
      <c r="AW986" s="108"/>
      <c r="AX986" s="108"/>
      <c r="AY986" s="108"/>
    </row>
    <row r="987" spans="1:51" ht="15.75" customHeight="1" x14ac:dyDescent="0.3">
      <c r="A987" s="108"/>
      <c r="B987" s="108"/>
      <c r="C987" s="108"/>
      <c r="D987" s="108"/>
      <c r="E987" s="108"/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  <c r="AA987" s="108"/>
      <c r="AB987" s="108"/>
      <c r="AC987" s="108"/>
      <c r="AD987" s="108"/>
      <c r="AE987" s="108"/>
      <c r="AF987" s="108"/>
      <c r="AG987" s="108"/>
      <c r="AH987" s="108"/>
      <c r="AI987" s="108"/>
      <c r="AJ987" s="108"/>
      <c r="AK987" s="108"/>
      <c r="AL987" s="108"/>
      <c r="AM987" s="108"/>
      <c r="AN987" s="108"/>
      <c r="AO987" s="108"/>
      <c r="AP987" s="108"/>
      <c r="AQ987" s="108"/>
      <c r="AR987" s="108"/>
      <c r="AS987" s="108"/>
      <c r="AT987" s="108"/>
      <c r="AU987" s="108"/>
      <c r="AV987" s="108"/>
      <c r="AW987" s="108"/>
      <c r="AX987" s="108"/>
      <c r="AY987" s="108"/>
    </row>
    <row r="988" spans="1:51" ht="15.75" customHeight="1" x14ac:dyDescent="0.3">
      <c r="A988" s="108"/>
      <c r="B988" s="108"/>
      <c r="C988" s="108"/>
      <c r="D988" s="108"/>
      <c r="E988" s="108"/>
      <c r="F988" s="108"/>
      <c r="G988" s="108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  <c r="AA988" s="108"/>
      <c r="AB988" s="108"/>
      <c r="AC988" s="108"/>
      <c r="AD988" s="108"/>
      <c r="AE988" s="108"/>
      <c r="AF988" s="108"/>
      <c r="AG988" s="108"/>
      <c r="AH988" s="108"/>
      <c r="AI988" s="108"/>
      <c r="AJ988" s="108"/>
      <c r="AK988" s="108"/>
      <c r="AL988" s="108"/>
      <c r="AM988" s="108"/>
      <c r="AN988" s="108"/>
      <c r="AO988" s="108"/>
      <c r="AP988" s="108"/>
      <c r="AQ988" s="108"/>
      <c r="AR988" s="108"/>
      <c r="AS988" s="108"/>
      <c r="AT988" s="108"/>
      <c r="AU988" s="108"/>
      <c r="AV988" s="108"/>
      <c r="AW988" s="108"/>
      <c r="AX988" s="108"/>
      <c r="AY988" s="108"/>
    </row>
    <row r="989" spans="1:51" ht="15.75" customHeight="1" x14ac:dyDescent="0.3">
      <c r="A989" s="108"/>
      <c r="B989" s="108"/>
      <c r="C989" s="108"/>
      <c r="D989" s="108"/>
      <c r="E989" s="108"/>
      <c r="F989" s="108"/>
      <c r="G989" s="108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  <c r="AA989" s="108"/>
      <c r="AB989" s="108"/>
      <c r="AC989" s="108"/>
      <c r="AD989" s="108"/>
      <c r="AE989" s="108"/>
      <c r="AF989" s="108"/>
      <c r="AG989" s="108"/>
      <c r="AH989" s="108"/>
      <c r="AI989" s="108"/>
      <c r="AJ989" s="108"/>
      <c r="AK989" s="108"/>
      <c r="AL989" s="108"/>
      <c r="AM989" s="108"/>
      <c r="AN989" s="108"/>
      <c r="AO989" s="108"/>
      <c r="AP989" s="108"/>
      <c r="AQ989" s="108"/>
      <c r="AR989" s="108"/>
      <c r="AS989" s="108"/>
      <c r="AT989" s="108"/>
      <c r="AU989" s="108"/>
      <c r="AV989" s="108"/>
      <c r="AW989" s="108"/>
      <c r="AX989" s="108"/>
      <c r="AY989" s="108"/>
    </row>
    <row r="990" spans="1:51" ht="15.75" customHeight="1" x14ac:dyDescent="0.3">
      <c r="A990" s="108"/>
      <c r="B990" s="108"/>
      <c r="C990" s="108"/>
      <c r="D990" s="108"/>
      <c r="E990" s="108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  <c r="AC990" s="108"/>
      <c r="AD990" s="108"/>
      <c r="AE990" s="108"/>
      <c r="AF990" s="108"/>
      <c r="AG990" s="108"/>
      <c r="AH990" s="108"/>
      <c r="AI990" s="108"/>
      <c r="AJ990" s="108"/>
      <c r="AK990" s="108"/>
      <c r="AL990" s="108"/>
      <c r="AM990" s="108"/>
      <c r="AN990" s="108"/>
      <c r="AO990" s="108"/>
      <c r="AP990" s="108"/>
      <c r="AQ990" s="108"/>
      <c r="AR990" s="108"/>
      <c r="AS990" s="108"/>
      <c r="AT990" s="108"/>
      <c r="AU990" s="108"/>
      <c r="AV990" s="108"/>
      <c r="AW990" s="108"/>
      <c r="AX990" s="108"/>
      <c r="AY990" s="108"/>
    </row>
  </sheetData>
  <mergeCells count="52">
    <mergeCell ref="D49:E49"/>
    <mergeCell ref="D50:E50"/>
    <mergeCell ref="D51:E51"/>
    <mergeCell ref="D52:E52"/>
    <mergeCell ref="D2:Q2"/>
    <mergeCell ref="H5:L5"/>
    <mergeCell ref="H6:L6"/>
    <mergeCell ref="C41:V41"/>
    <mergeCell ref="C44:E44"/>
    <mergeCell ref="D45:E45"/>
    <mergeCell ref="D46:E46"/>
    <mergeCell ref="D47:E47"/>
    <mergeCell ref="D48:E48"/>
    <mergeCell ref="O25:P25"/>
    <mergeCell ref="Q25:R25"/>
    <mergeCell ref="S25:T25"/>
    <mergeCell ref="U25:V25"/>
    <mergeCell ref="B31:V31"/>
    <mergeCell ref="B36:V36"/>
    <mergeCell ref="T19:U19"/>
    <mergeCell ref="AB19:AC19"/>
    <mergeCell ref="T20:U20"/>
    <mergeCell ref="T21:U21"/>
    <mergeCell ref="B24:V24"/>
    <mergeCell ref="B25:F25"/>
    <mergeCell ref="G25:H25"/>
    <mergeCell ref="I25:J25"/>
    <mergeCell ref="K25:L25"/>
    <mergeCell ref="M25:N25"/>
    <mergeCell ref="C16:D16"/>
    <mergeCell ref="AB16:AC16"/>
    <mergeCell ref="C17:D17"/>
    <mergeCell ref="S17:U17"/>
    <mergeCell ref="AB17:AC17"/>
    <mergeCell ref="T18:U18"/>
    <mergeCell ref="AB18:AC18"/>
    <mergeCell ref="AA11:AC11"/>
    <mergeCell ref="AE11:AG15"/>
    <mergeCell ref="T12:U12"/>
    <mergeCell ref="AB12:AC12"/>
    <mergeCell ref="T13:U13"/>
    <mergeCell ref="AB13:AC13"/>
    <mergeCell ref="T14:U14"/>
    <mergeCell ref="W14:Y17"/>
    <mergeCell ref="AB14:AC14"/>
    <mergeCell ref="AB15:AC15"/>
    <mergeCell ref="D4:F4"/>
    <mergeCell ref="C9:D9"/>
    <mergeCell ref="C10:D10"/>
    <mergeCell ref="S10:U10"/>
    <mergeCell ref="T11:U11"/>
    <mergeCell ref="H7:L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93"/>
  <sheetViews>
    <sheetView workbookViewId="0">
      <selection activeCell="H5" sqref="H5:L7"/>
    </sheetView>
  </sheetViews>
  <sheetFormatPr baseColWidth="10" defaultColWidth="14.44140625" defaultRowHeight="15" customHeight="1" x14ac:dyDescent="0.3"/>
  <cols>
    <col min="1" max="1" width="11.44140625" style="38" customWidth="1"/>
    <col min="2" max="2" width="11.33203125" style="38" customWidth="1"/>
    <col min="3" max="3" width="12.6640625" style="38" customWidth="1"/>
    <col min="4" max="4" width="21.77734375" style="38" bestFit="1" customWidth="1"/>
    <col min="5" max="5" width="21.5546875" style="38" customWidth="1"/>
    <col min="6" max="6" width="21" style="38" customWidth="1"/>
    <col min="7" max="43" width="11.44140625" style="38" customWidth="1"/>
    <col min="44" max="16384" width="14.44140625" style="38"/>
  </cols>
  <sheetData>
    <row r="1" spans="1:43" ht="15.75" customHeight="1" x14ac:dyDescent="0.3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</row>
    <row r="2" spans="1:43" ht="42" customHeight="1" x14ac:dyDescent="0.3">
      <c r="A2" s="59"/>
      <c r="B2" s="59"/>
      <c r="C2" s="30"/>
      <c r="D2" s="163" t="s">
        <v>185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</row>
    <row r="3" spans="1:43" ht="21.75" customHeight="1" thickBot="1" x14ac:dyDescent="0.35">
      <c r="A3" s="59"/>
      <c r="B3" s="59"/>
      <c r="C3" s="30"/>
      <c r="D3" s="30"/>
      <c r="E3" s="30"/>
      <c r="F3" s="30"/>
      <c r="G3" s="30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</row>
    <row r="4" spans="1:43" ht="21" customHeight="1" x14ac:dyDescent="0.3">
      <c r="A4" s="59"/>
      <c r="B4" s="59"/>
      <c r="C4" s="30"/>
      <c r="D4" s="172" t="s">
        <v>47</v>
      </c>
      <c r="E4" s="173"/>
      <c r="F4" s="174"/>
      <c r="G4" s="30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</row>
    <row r="5" spans="1:43" ht="27.75" customHeight="1" x14ac:dyDescent="0.3">
      <c r="A5" s="59"/>
      <c r="B5" s="59"/>
      <c r="C5" s="30"/>
      <c r="D5" s="31" t="s">
        <v>48</v>
      </c>
      <c r="E5" s="32" t="s">
        <v>49</v>
      </c>
      <c r="F5" s="33" t="s">
        <v>50</v>
      </c>
      <c r="G5" s="30"/>
      <c r="H5" s="165" t="s">
        <v>187</v>
      </c>
      <c r="I5" s="165"/>
      <c r="J5" s="165"/>
      <c r="K5" s="165"/>
      <c r="L5" s="165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</row>
    <row r="6" spans="1:43" ht="31.5" customHeight="1" x14ac:dyDescent="0.3">
      <c r="A6" s="59"/>
      <c r="B6" s="59"/>
      <c r="C6" s="30"/>
      <c r="D6" s="34" t="s">
        <v>48</v>
      </c>
      <c r="E6" s="32" t="s">
        <v>49</v>
      </c>
      <c r="F6" s="33" t="s">
        <v>51</v>
      </c>
      <c r="G6" s="30"/>
      <c r="H6" s="166" t="s">
        <v>189</v>
      </c>
      <c r="I6" s="166"/>
      <c r="J6" s="166"/>
      <c r="K6" s="166"/>
      <c r="L6" s="166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</row>
    <row r="7" spans="1:43" ht="21.75" customHeight="1" thickBot="1" x14ac:dyDescent="0.35">
      <c r="A7" s="59"/>
      <c r="B7" s="59"/>
      <c r="C7" s="30"/>
      <c r="D7" s="35" t="s">
        <v>48</v>
      </c>
      <c r="E7" s="36" t="s">
        <v>49</v>
      </c>
      <c r="F7" s="37" t="s">
        <v>52</v>
      </c>
      <c r="G7" s="30"/>
      <c r="H7" s="167" t="s">
        <v>188</v>
      </c>
      <c r="I7" s="167"/>
      <c r="J7" s="167"/>
      <c r="K7" s="167"/>
      <c r="L7" s="167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</row>
    <row r="8" spans="1:43" ht="21.75" customHeight="1" thickBot="1" x14ac:dyDescent="0.35">
      <c r="A8" s="59"/>
      <c r="B8" s="59"/>
      <c r="C8" s="59"/>
      <c r="D8" s="30"/>
      <c r="E8" s="30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</row>
    <row r="9" spans="1:43" ht="15.75" customHeight="1" thickBot="1" x14ac:dyDescent="0.35">
      <c r="A9" s="59"/>
      <c r="B9" s="59"/>
      <c r="C9" s="178" t="s">
        <v>53</v>
      </c>
      <c r="D9" s="169"/>
      <c r="E9" s="63" t="s">
        <v>54</v>
      </c>
      <c r="F9" s="64" t="s">
        <v>55</v>
      </c>
      <c r="G9" s="64" t="s">
        <v>56</v>
      </c>
      <c r="H9" s="64" t="s">
        <v>57</v>
      </c>
      <c r="I9" s="64" t="s">
        <v>58</v>
      </c>
      <c r="J9" s="64" t="s">
        <v>59</v>
      </c>
      <c r="K9" s="64" t="s">
        <v>60</v>
      </c>
      <c r="L9" s="64" t="s">
        <v>61</v>
      </c>
      <c r="M9" s="64" t="s">
        <v>62</v>
      </c>
      <c r="N9" s="64" t="s">
        <v>63</v>
      </c>
      <c r="O9" s="64" t="s">
        <v>64</v>
      </c>
      <c r="P9" s="65" t="s">
        <v>65</v>
      </c>
      <c r="Q9" s="66" t="s">
        <v>66</v>
      </c>
      <c r="R9" s="59"/>
      <c r="S9" s="178" t="s">
        <v>132</v>
      </c>
      <c r="T9" s="179"/>
      <c r="U9" s="169"/>
      <c r="V9" s="71" t="s">
        <v>69</v>
      </c>
      <c r="W9" s="180" t="s">
        <v>71</v>
      </c>
      <c r="X9" s="181"/>
      <c r="Y9" s="182"/>
      <c r="Z9" s="112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</row>
    <row r="10" spans="1:43" ht="14.4" x14ac:dyDescent="0.3">
      <c r="A10" s="59"/>
      <c r="B10" s="59"/>
      <c r="C10" s="106">
        <v>1</v>
      </c>
      <c r="D10" s="45" t="s">
        <v>17</v>
      </c>
      <c r="E10" s="68">
        <f t="shared" ref="E10:E13" si="0">F10+G10+H10</f>
        <v>0</v>
      </c>
      <c r="F10" s="69">
        <f>IF($I$18="G",1,0)+IF($I$21="G",1,0)+IF($I$24="G",1,0)</f>
        <v>0</v>
      </c>
      <c r="G10" s="69">
        <f>IF($I$18="N",1,0)+IF($I$21="N",1,0)+IF($I$24="N",1,0)</f>
        <v>0</v>
      </c>
      <c r="H10" s="69">
        <f>IF($I$18="P",1,0)+IF($I$21="P",1,0)+IF($I$24="P",1,0)</f>
        <v>0</v>
      </c>
      <c r="I10" s="69">
        <f>S18+S21+S24</f>
        <v>0</v>
      </c>
      <c r="J10" s="69">
        <f t="shared" ref="J10:K10" si="1">G18+G21+G24</f>
        <v>0</v>
      </c>
      <c r="K10" s="69">
        <f t="shared" si="1"/>
        <v>0</v>
      </c>
      <c r="L10" s="69">
        <f t="shared" ref="L10:L13" si="2">J10-K10</f>
        <v>0</v>
      </c>
      <c r="M10" s="69">
        <f t="shared" ref="M10:N10" si="3">K18+K21+K24</f>
        <v>0</v>
      </c>
      <c r="N10" s="69">
        <f t="shared" si="3"/>
        <v>0</v>
      </c>
      <c r="O10" s="69">
        <f t="shared" ref="O10:O13" si="4">M10-N10</f>
        <v>0</v>
      </c>
      <c r="P10" s="69">
        <f t="shared" ref="P10:P13" si="5">(F10*3)+(G10*2)+(H10*1)</f>
        <v>0</v>
      </c>
      <c r="Q10" s="70">
        <f t="shared" ref="Q10:Q13" si="6">RANK(P10,$P$10:$P$13)</f>
        <v>1</v>
      </c>
      <c r="R10" s="59"/>
      <c r="S10" s="106">
        <v>1</v>
      </c>
      <c r="T10" s="203"/>
      <c r="U10" s="174"/>
      <c r="V10" s="59"/>
      <c r="W10" s="183"/>
      <c r="X10" s="184"/>
      <c r="Y10" s="185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</row>
    <row r="11" spans="1:43" ht="14.4" x14ac:dyDescent="0.3">
      <c r="A11" s="59"/>
      <c r="B11" s="59"/>
      <c r="C11" s="107">
        <v>2</v>
      </c>
      <c r="D11" s="46" t="s">
        <v>168</v>
      </c>
      <c r="E11" s="72">
        <f t="shared" si="0"/>
        <v>0</v>
      </c>
      <c r="F11" s="73">
        <f>IF($I$19="G",1,0)+IF($I$22="G",1,0)+IF($J$24="G",1,0)</f>
        <v>0</v>
      </c>
      <c r="G11" s="73">
        <f>IF($I$19="N",1,0)+IF($I$22="N",1,0)+IF($J$24="N",1,0)</f>
        <v>0</v>
      </c>
      <c r="H11" s="73">
        <f>IF($I$19="P",1,0)+IF($I$22="P",1,0)+IF($J$24="P",1,0)</f>
        <v>0</v>
      </c>
      <c r="I11" s="73">
        <f>S19+S22+T24</f>
        <v>0</v>
      </c>
      <c r="J11" s="73">
        <f>G19+G22+H24</f>
        <v>0</v>
      </c>
      <c r="K11" s="73">
        <f>H19+H22+G24</f>
        <v>0</v>
      </c>
      <c r="L11" s="73">
        <f t="shared" si="2"/>
        <v>0</v>
      </c>
      <c r="M11" s="73">
        <f>K19+K22+L24</f>
        <v>0</v>
      </c>
      <c r="N11" s="73">
        <f>L19+L22+K24</f>
        <v>0</v>
      </c>
      <c r="O11" s="73">
        <f t="shared" si="4"/>
        <v>0</v>
      </c>
      <c r="P11" s="73">
        <f t="shared" si="5"/>
        <v>0</v>
      </c>
      <c r="Q11" s="74">
        <f t="shared" si="6"/>
        <v>1</v>
      </c>
      <c r="R11" s="59"/>
      <c r="S11" s="113">
        <v>2</v>
      </c>
      <c r="T11" s="204"/>
      <c r="U11" s="171"/>
      <c r="V11" s="59"/>
      <c r="W11" s="183"/>
      <c r="X11" s="184"/>
      <c r="Y11" s="185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</row>
    <row r="12" spans="1:43" ht="15.75" customHeight="1" thickBot="1" x14ac:dyDescent="0.35">
      <c r="A12" s="59"/>
      <c r="B12" s="59"/>
      <c r="C12" s="107">
        <v>3</v>
      </c>
      <c r="D12" s="46" t="s">
        <v>27</v>
      </c>
      <c r="E12" s="72">
        <f t="shared" si="0"/>
        <v>0</v>
      </c>
      <c r="F12" s="73">
        <f>IF($J$19="G",1,0)+IF($J$21="G",1,0)+IF($I$25="G",1,0)</f>
        <v>0</v>
      </c>
      <c r="G12" s="73">
        <f>IF($J$19="N",1,0)+IF($J$21="N",1,0)+IF($I$25="N",1,0)</f>
        <v>0</v>
      </c>
      <c r="H12" s="73">
        <f>IF($J$19="P",1,0)+IF($J$21="P",1,0)+IF($I$25="P",1,0)</f>
        <v>0</v>
      </c>
      <c r="I12" s="73">
        <f>T19+T21+S25</f>
        <v>0</v>
      </c>
      <c r="J12" s="73">
        <f>H19+H21+G25</f>
        <v>0</v>
      </c>
      <c r="K12" s="73">
        <f>G19+G21+H25</f>
        <v>0</v>
      </c>
      <c r="L12" s="73">
        <f t="shared" si="2"/>
        <v>0</v>
      </c>
      <c r="M12" s="73">
        <f>L19+L21+K25</f>
        <v>0</v>
      </c>
      <c r="N12" s="73">
        <f>K19+K21+L25</f>
        <v>0</v>
      </c>
      <c r="O12" s="73">
        <f t="shared" si="4"/>
        <v>0</v>
      </c>
      <c r="P12" s="73">
        <f t="shared" si="5"/>
        <v>0</v>
      </c>
      <c r="Q12" s="74">
        <f t="shared" si="6"/>
        <v>1</v>
      </c>
      <c r="R12" s="59"/>
      <c r="S12" s="107">
        <v>3</v>
      </c>
      <c r="T12" s="204"/>
      <c r="U12" s="171"/>
      <c r="V12" s="59"/>
      <c r="W12" s="176"/>
      <c r="X12" s="176"/>
      <c r="Y12" s="186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</row>
    <row r="13" spans="1:43" ht="15.75" customHeight="1" thickBot="1" x14ac:dyDescent="0.35">
      <c r="A13" s="59"/>
      <c r="B13" s="59"/>
      <c r="C13" s="81">
        <v>4</v>
      </c>
      <c r="D13" s="47" t="s">
        <v>19</v>
      </c>
      <c r="E13" s="76">
        <f t="shared" si="0"/>
        <v>0</v>
      </c>
      <c r="F13" s="77">
        <f>IF($J$18="G",1,0)+IF($J$22="G",1,0)+IF($J$25="G",1,0)</f>
        <v>0</v>
      </c>
      <c r="G13" s="77">
        <f>IF($J$18="N",1,0)+IF($J$22="N",1,0)+IF($J$25="N",1,0)</f>
        <v>0</v>
      </c>
      <c r="H13" s="77">
        <f>IF($J$18="P",1,0)+IF($J$22="P",1,0)+IF($J$25="P",1,0)</f>
        <v>0</v>
      </c>
      <c r="I13" s="77">
        <f>T18+T22+T25</f>
        <v>0</v>
      </c>
      <c r="J13" s="77">
        <f>H18+H22+H25</f>
        <v>0</v>
      </c>
      <c r="K13" s="77">
        <f>G18+G22+G25</f>
        <v>0</v>
      </c>
      <c r="L13" s="77">
        <f t="shared" si="2"/>
        <v>0</v>
      </c>
      <c r="M13" s="77">
        <f>L18+L22+L25</f>
        <v>0</v>
      </c>
      <c r="N13" s="77">
        <f>K18+K22+K25</f>
        <v>0</v>
      </c>
      <c r="O13" s="77">
        <f t="shared" si="4"/>
        <v>0</v>
      </c>
      <c r="P13" s="77">
        <f t="shared" si="5"/>
        <v>0</v>
      </c>
      <c r="Q13" s="78">
        <f t="shared" si="6"/>
        <v>1</v>
      </c>
      <c r="R13" s="59"/>
      <c r="S13" s="81">
        <v>4</v>
      </c>
      <c r="T13" s="207"/>
      <c r="U13" s="190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</row>
    <row r="14" spans="1:43" ht="15.75" customHeight="1" thickBot="1" x14ac:dyDescent="0.35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</row>
    <row r="15" spans="1:43" ht="30" customHeight="1" thickBot="1" x14ac:dyDescent="0.35">
      <c r="A15" s="100"/>
      <c r="B15" s="221" t="s">
        <v>167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69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</row>
    <row r="16" spans="1:43" ht="16.5" customHeight="1" thickBot="1" x14ac:dyDescent="0.35">
      <c r="A16" s="59"/>
      <c r="B16" s="192"/>
      <c r="C16" s="176"/>
      <c r="D16" s="176"/>
      <c r="E16" s="176"/>
      <c r="F16" s="186"/>
      <c r="G16" s="193" t="s">
        <v>73</v>
      </c>
      <c r="H16" s="194"/>
      <c r="I16" s="195" t="s">
        <v>74</v>
      </c>
      <c r="J16" s="194"/>
      <c r="K16" s="208" t="s">
        <v>75</v>
      </c>
      <c r="L16" s="181"/>
      <c r="M16" s="195" t="s">
        <v>76</v>
      </c>
      <c r="N16" s="173"/>
      <c r="O16" s="195" t="s">
        <v>77</v>
      </c>
      <c r="P16" s="194"/>
      <c r="Q16" s="195" t="s">
        <v>78</v>
      </c>
      <c r="R16" s="194"/>
      <c r="S16" s="195" t="s">
        <v>58</v>
      </c>
      <c r="T16" s="194"/>
      <c r="U16" s="208" t="s">
        <v>79</v>
      </c>
      <c r="V16" s="182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</row>
    <row r="17" spans="1:43" ht="15.75" customHeight="1" thickBot="1" x14ac:dyDescent="0.35">
      <c r="A17" s="59"/>
      <c r="B17" s="114" t="s">
        <v>80</v>
      </c>
      <c r="C17" s="80" t="s">
        <v>81</v>
      </c>
      <c r="D17" s="64" t="s">
        <v>82</v>
      </c>
      <c r="E17" s="64" t="s">
        <v>83</v>
      </c>
      <c r="F17" s="83" t="s">
        <v>84</v>
      </c>
      <c r="G17" s="84" t="s">
        <v>85</v>
      </c>
      <c r="H17" s="85" t="s">
        <v>86</v>
      </c>
      <c r="I17" s="86" t="s">
        <v>87</v>
      </c>
      <c r="J17" s="87" t="s">
        <v>88</v>
      </c>
      <c r="K17" s="86" t="s">
        <v>87</v>
      </c>
      <c r="L17" s="86" t="s">
        <v>88</v>
      </c>
      <c r="M17" s="86" t="s">
        <v>87</v>
      </c>
      <c r="N17" s="86" t="s">
        <v>88</v>
      </c>
      <c r="O17" s="86" t="s">
        <v>87</v>
      </c>
      <c r="P17" s="88" t="s">
        <v>88</v>
      </c>
      <c r="Q17" s="86" t="s">
        <v>87</v>
      </c>
      <c r="R17" s="88" t="s">
        <v>88</v>
      </c>
      <c r="S17" s="86" t="s">
        <v>87</v>
      </c>
      <c r="T17" s="88" t="s">
        <v>88</v>
      </c>
      <c r="U17" s="86" t="s">
        <v>87</v>
      </c>
      <c r="V17" s="89" t="s">
        <v>88</v>
      </c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</row>
    <row r="18" spans="1:43" ht="14.4" x14ac:dyDescent="0.3">
      <c r="A18" s="59"/>
      <c r="B18" s="115" t="s">
        <v>89</v>
      </c>
      <c r="C18" s="91">
        <v>1</v>
      </c>
      <c r="D18" s="50" t="s">
        <v>133</v>
      </c>
      <c r="E18" s="69" t="str">
        <f t="shared" ref="E18:E19" si="7">IF(D10="","",D10)</f>
        <v>PORTES DU COMMINGES</v>
      </c>
      <c r="F18" s="69" t="str">
        <f>IF(D13="","",D13)</f>
        <v>NET RUGBY</v>
      </c>
      <c r="G18" s="92"/>
      <c r="H18" s="92"/>
      <c r="I18" s="69" t="str">
        <f t="shared" ref="I18:I19" si="8">IF((AND(G18="",H18="")),"",(IF(G18=H18,"N",(IF(G18&gt;H18,"G","P")))))</f>
        <v/>
      </c>
      <c r="J18" s="69" t="str">
        <f t="shared" ref="J18:J19" si="9">IF((AND(H18="",G18="")),"",(IF(H18=G18,"N",(IF(H18&gt;G18,"G","P")))))</f>
        <v/>
      </c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69" t="str">
        <f t="shared" ref="U18:V19" si="10">IF(AND(G18="",K18="",M18="",O18="",Q18=""),"",(IF((K18*5)+(M18*2)+(O18*3)+(Q18*3)=G18,"ok","erreur")))</f>
        <v/>
      </c>
      <c r="V18" s="70" t="str">
        <f t="shared" si="10"/>
        <v/>
      </c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</row>
    <row r="19" spans="1:43" ht="15.75" customHeight="1" x14ac:dyDescent="0.3">
      <c r="A19" s="59"/>
      <c r="B19" s="48" t="s">
        <v>90</v>
      </c>
      <c r="C19" s="94">
        <v>2</v>
      </c>
      <c r="D19" s="51" t="s">
        <v>134</v>
      </c>
      <c r="E19" s="73" t="str">
        <f t="shared" si="7"/>
        <v>RST LEGUEVIN / MURET</v>
      </c>
      <c r="F19" s="73" t="str">
        <f>IF(D12="","",D12)</f>
        <v>ST GAUDENS LB</v>
      </c>
      <c r="G19" s="95"/>
      <c r="H19" s="95"/>
      <c r="I19" s="73" t="str">
        <f t="shared" si="8"/>
        <v/>
      </c>
      <c r="J19" s="73" t="str">
        <f t="shared" si="9"/>
        <v/>
      </c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73" t="str">
        <f t="shared" si="10"/>
        <v/>
      </c>
      <c r="V19" s="74" t="str">
        <f t="shared" si="10"/>
        <v/>
      </c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</row>
    <row r="20" spans="1:43" ht="14.4" x14ac:dyDescent="0.3">
      <c r="A20" s="59"/>
      <c r="B20" s="209" t="s">
        <v>112</v>
      </c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71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</row>
    <row r="21" spans="1:43" ht="15.75" customHeight="1" x14ac:dyDescent="0.3">
      <c r="A21" s="59"/>
      <c r="B21" s="48" t="s">
        <v>113</v>
      </c>
      <c r="C21" s="94">
        <v>3</v>
      </c>
      <c r="D21" s="51" t="s">
        <v>135</v>
      </c>
      <c r="E21" s="73" t="str">
        <f t="shared" ref="E21:E22" si="11">IF(D10="","",D10)</f>
        <v>PORTES DU COMMINGES</v>
      </c>
      <c r="F21" s="73" t="str">
        <f t="shared" ref="F21:F22" si="12">IF(D12="","",D12)</f>
        <v>ST GAUDENS LB</v>
      </c>
      <c r="G21" s="95"/>
      <c r="H21" s="95"/>
      <c r="I21" s="73" t="str">
        <f t="shared" ref="I21:I22" si="13">IF((AND(G21="",H21="")),"",(IF(G21=H21,"N",(IF(G21&gt;H21,"G","P")))))</f>
        <v/>
      </c>
      <c r="J21" s="73" t="str">
        <f t="shared" ref="J21:J22" si="14">IF((AND(H21="",G21="")),"",(IF(H21=G21,"N",(IF(H21&gt;G21,"G","P")))))</f>
        <v/>
      </c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73" t="str">
        <f t="shared" ref="U21:V22" si="15">IF(AND(G21="",K21="",M21="",O21="",Q21=""),"",(IF((K21*5)+(M21*2)+(O21*3)+(Q21*3)=G21,"ok","erreur")))</f>
        <v/>
      </c>
      <c r="V21" s="74" t="str">
        <f t="shared" si="15"/>
        <v/>
      </c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</row>
    <row r="22" spans="1:43" ht="15.75" customHeight="1" x14ac:dyDescent="0.3">
      <c r="A22" s="59"/>
      <c r="B22" s="48" t="s">
        <v>94</v>
      </c>
      <c r="C22" s="94">
        <v>4</v>
      </c>
      <c r="D22" s="51" t="s">
        <v>136</v>
      </c>
      <c r="E22" s="73" t="str">
        <f t="shared" si="11"/>
        <v>RST LEGUEVIN / MURET</v>
      </c>
      <c r="F22" s="73" t="str">
        <f t="shared" si="12"/>
        <v>NET RUGBY</v>
      </c>
      <c r="G22" s="95"/>
      <c r="H22" s="95"/>
      <c r="I22" s="73" t="str">
        <f t="shared" si="13"/>
        <v/>
      </c>
      <c r="J22" s="73" t="str">
        <f t="shared" si="14"/>
        <v/>
      </c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73" t="str">
        <f t="shared" si="15"/>
        <v/>
      </c>
      <c r="V22" s="74" t="str">
        <f t="shared" si="15"/>
        <v/>
      </c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</row>
    <row r="23" spans="1:43" ht="15.75" customHeight="1" x14ac:dyDescent="0.3">
      <c r="A23" s="59"/>
      <c r="B23" s="209" t="s">
        <v>112</v>
      </c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71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</row>
    <row r="24" spans="1:43" ht="15.75" customHeight="1" x14ac:dyDescent="0.3">
      <c r="A24" s="59"/>
      <c r="B24" s="48" t="s">
        <v>116</v>
      </c>
      <c r="C24" s="94">
        <v>5</v>
      </c>
      <c r="D24" s="51" t="s">
        <v>137</v>
      </c>
      <c r="E24" s="73" t="str">
        <f>IF(D10="","",D10)</f>
        <v>PORTES DU COMMINGES</v>
      </c>
      <c r="F24" s="73" t="str">
        <f>IF(D11="","",D11)</f>
        <v>RST LEGUEVIN / MURET</v>
      </c>
      <c r="G24" s="95"/>
      <c r="H24" s="95"/>
      <c r="I24" s="73" t="str">
        <f t="shared" ref="I24:I25" si="16">IF((AND(G24="",H24="")),"",(IF(G24=H24,"N",(IF(G24&gt;H24,"G","P")))))</f>
        <v/>
      </c>
      <c r="J24" s="73" t="str">
        <f t="shared" ref="J24:J25" si="17">IF((AND(H24="",G24="")),"",(IF(H24=G24,"N",(IF(H24&gt;G24,"G","P")))))</f>
        <v/>
      </c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73" t="str">
        <f t="shared" ref="U24:V25" si="18">IF(AND(G24="",K24="",M24="",O24="",Q24=""),"",(IF((K24*5)+(M24*2)+(O24*3)+(Q24*3)=G24,"ok","erreur")))</f>
        <v/>
      </c>
      <c r="V24" s="74" t="str">
        <f t="shared" si="18"/>
        <v/>
      </c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</row>
    <row r="25" spans="1:43" ht="15.75" customHeight="1" thickBot="1" x14ac:dyDescent="0.35">
      <c r="A25" s="59"/>
      <c r="B25" s="49" t="s">
        <v>104</v>
      </c>
      <c r="C25" s="86">
        <v>6</v>
      </c>
      <c r="D25" s="52" t="s">
        <v>138</v>
      </c>
      <c r="E25" s="77" t="str">
        <f>IF(D12="","",D12)</f>
        <v>ST GAUDENS LB</v>
      </c>
      <c r="F25" s="77" t="str">
        <f>IF(D13="","",D13)</f>
        <v>NET RUGBY</v>
      </c>
      <c r="G25" s="97"/>
      <c r="H25" s="97"/>
      <c r="I25" s="77" t="str">
        <f t="shared" si="16"/>
        <v/>
      </c>
      <c r="J25" s="77" t="str">
        <f t="shared" si="17"/>
        <v/>
      </c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77" t="str">
        <f t="shared" si="18"/>
        <v/>
      </c>
      <c r="V25" s="78" t="str">
        <f t="shared" si="18"/>
        <v/>
      </c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</row>
    <row r="26" spans="1:43" ht="15.75" customHeight="1" thickBot="1" x14ac:dyDescent="0.35">
      <c r="A26" s="59"/>
      <c r="B26" s="96" t="s">
        <v>169</v>
      </c>
      <c r="C26" s="220" t="s">
        <v>99</v>
      </c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190"/>
      <c r="W26" s="116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</row>
    <row r="27" spans="1:43" ht="15.75" customHeight="1" thickBot="1" x14ac:dyDescent="0.35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</row>
    <row r="28" spans="1:43" ht="15.75" customHeight="1" thickBot="1" x14ac:dyDescent="0.35">
      <c r="A28" s="59"/>
      <c r="B28" s="59"/>
      <c r="C28" s="59"/>
      <c r="D28" s="59"/>
      <c r="E28" s="59"/>
      <c r="F28" s="59"/>
      <c r="G28" s="59"/>
      <c r="H28" s="59"/>
      <c r="I28" s="178" t="s">
        <v>139</v>
      </c>
      <c r="J28" s="179"/>
      <c r="K28" s="16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</row>
    <row r="29" spans="1:43" ht="15.75" customHeight="1" x14ac:dyDescent="0.3">
      <c r="A29" s="59"/>
      <c r="B29" s="59"/>
      <c r="C29" s="59"/>
      <c r="D29" s="59"/>
      <c r="E29" s="59"/>
      <c r="F29" s="59"/>
      <c r="G29" s="59"/>
      <c r="H29" s="59"/>
      <c r="I29" s="106">
        <v>1</v>
      </c>
      <c r="J29" s="217" t="e">
        <f>IF(#REF!="","",IF(#REF!="G",#REF!,#REF!))</f>
        <v>#REF!</v>
      </c>
      <c r="K29" s="174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</row>
    <row r="30" spans="1:43" ht="15.75" customHeight="1" x14ac:dyDescent="0.3">
      <c r="A30" s="59"/>
      <c r="B30" s="59"/>
      <c r="C30" s="59"/>
      <c r="D30" s="59"/>
      <c r="E30" s="59"/>
      <c r="F30" s="59"/>
      <c r="G30" s="59"/>
      <c r="H30" s="59"/>
      <c r="I30" s="107">
        <v>2</v>
      </c>
      <c r="J30" s="218" t="e">
        <f>IF(#REF!="","",IF(#REF!="P",#REF!,#REF!))</f>
        <v>#REF!</v>
      </c>
      <c r="K30" s="171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</row>
    <row r="31" spans="1:43" ht="15.75" customHeight="1" x14ac:dyDescent="0.3">
      <c r="A31" s="59"/>
      <c r="B31" s="59"/>
      <c r="C31" s="59"/>
      <c r="D31" s="59"/>
      <c r="E31" s="59"/>
      <c r="F31" s="59"/>
      <c r="G31" s="59"/>
      <c r="H31" s="59"/>
      <c r="I31" s="107">
        <v>3</v>
      </c>
      <c r="J31" s="218" t="e">
        <f>IF(#REF!="","",IF(#REF!="G",#REF!,#REF!))</f>
        <v>#REF!</v>
      </c>
      <c r="K31" s="171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</row>
    <row r="32" spans="1:43" ht="15.75" customHeight="1" thickBot="1" x14ac:dyDescent="0.35">
      <c r="A32" s="59"/>
      <c r="B32" s="59"/>
      <c r="C32" s="59"/>
      <c r="D32" s="59"/>
      <c r="E32" s="59"/>
      <c r="F32" s="59"/>
      <c r="G32" s="59"/>
      <c r="H32" s="59"/>
      <c r="I32" s="81">
        <v>4</v>
      </c>
      <c r="J32" s="219" t="e">
        <f>IF(#REF!="","",IF(#REF!="P",#REF!,#REF!))</f>
        <v>#REF!</v>
      </c>
      <c r="K32" s="190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</row>
    <row r="33" spans="1:43" ht="15.75" customHeight="1" x14ac:dyDescent="0.3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</row>
    <row r="34" spans="1:43" ht="15.75" customHeight="1" x14ac:dyDescent="0.3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</row>
    <row r="35" spans="1:43" ht="15.75" customHeight="1" x14ac:dyDescent="0.3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</row>
    <row r="36" spans="1:43" ht="15.75" customHeight="1" x14ac:dyDescent="0.3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</row>
    <row r="37" spans="1:43" ht="15.75" customHeight="1" x14ac:dyDescent="0.3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</row>
    <row r="38" spans="1:43" ht="15.75" customHeight="1" x14ac:dyDescent="0.3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</row>
    <row r="39" spans="1:43" ht="15.75" customHeight="1" x14ac:dyDescent="0.3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</row>
    <row r="40" spans="1:43" ht="15.75" customHeight="1" x14ac:dyDescent="0.3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</row>
    <row r="41" spans="1:43" ht="15.75" customHeight="1" x14ac:dyDescent="0.3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</row>
    <row r="42" spans="1:43" ht="15.75" customHeight="1" x14ac:dyDescent="0.3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</row>
    <row r="43" spans="1:43" ht="15.75" customHeight="1" x14ac:dyDescent="0.3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</row>
    <row r="44" spans="1:43" ht="15.75" customHeight="1" x14ac:dyDescent="0.3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</row>
    <row r="45" spans="1:43" ht="15.75" customHeight="1" x14ac:dyDescent="0.3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</row>
    <row r="46" spans="1:43" ht="15.75" customHeight="1" x14ac:dyDescent="0.3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</row>
    <row r="47" spans="1:43" ht="15.75" customHeight="1" x14ac:dyDescent="0.3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</row>
    <row r="48" spans="1:43" ht="15.75" customHeight="1" x14ac:dyDescent="0.3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</row>
    <row r="49" spans="1:43" ht="15.75" customHeight="1" x14ac:dyDescent="0.3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</row>
    <row r="50" spans="1:43" ht="15.7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</row>
    <row r="51" spans="1:43" ht="15.75" customHeight="1" x14ac:dyDescent="0.3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</row>
    <row r="52" spans="1:43" ht="15.75" customHeight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</row>
    <row r="53" spans="1:43" ht="15.75" customHeight="1" x14ac:dyDescent="0.3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</row>
    <row r="54" spans="1:43" ht="15.75" customHeight="1" x14ac:dyDescent="0.3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</row>
    <row r="55" spans="1:43" ht="15.75" customHeight="1" x14ac:dyDescent="0.3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</row>
    <row r="56" spans="1:43" ht="15.75" customHeight="1" x14ac:dyDescent="0.3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</row>
    <row r="57" spans="1:43" ht="15.75" customHeight="1" x14ac:dyDescent="0.3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</row>
    <row r="58" spans="1:43" ht="15.75" customHeight="1" x14ac:dyDescent="0.3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</row>
    <row r="59" spans="1:43" ht="15.75" customHeight="1" x14ac:dyDescent="0.3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</row>
    <row r="60" spans="1:43" ht="15.75" customHeight="1" x14ac:dyDescent="0.3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</row>
    <row r="61" spans="1:43" ht="15.75" customHeight="1" x14ac:dyDescent="0.3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</row>
    <row r="62" spans="1:43" ht="15.75" customHeight="1" x14ac:dyDescent="0.3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</row>
    <row r="63" spans="1:43" ht="15.75" customHeight="1" x14ac:dyDescent="0.3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</row>
    <row r="64" spans="1:43" ht="15.75" customHeight="1" x14ac:dyDescent="0.3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</row>
    <row r="65" spans="1:43" ht="15.75" customHeight="1" x14ac:dyDescent="0.3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</row>
    <row r="66" spans="1:43" ht="15.75" customHeight="1" x14ac:dyDescent="0.3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</row>
    <row r="67" spans="1:43" ht="15.75" customHeight="1" x14ac:dyDescent="0.3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</row>
    <row r="68" spans="1:43" ht="15.75" customHeight="1" x14ac:dyDescent="0.3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</row>
    <row r="69" spans="1:43" ht="15.75" customHeight="1" x14ac:dyDescent="0.3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</row>
    <row r="70" spans="1:43" ht="15.75" customHeight="1" x14ac:dyDescent="0.3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</row>
    <row r="71" spans="1:43" ht="15.75" customHeight="1" x14ac:dyDescent="0.3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</row>
    <row r="72" spans="1:43" ht="15.75" customHeight="1" x14ac:dyDescent="0.3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</row>
    <row r="73" spans="1:43" ht="15.75" customHeight="1" x14ac:dyDescent="0.3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</row>
    <row r="74" spans="1:43" ht="15.75" customHeight="1" x14ac:dyDescent="0.3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</row>
    <row r="75" spans="1:43" ht="15.75" customHeight="1" x14ac:dyDescent="0.3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</row>
    <row r="76" spans="1:43" ht="15.75" customHeight="1" x14ac:dyDescent="0.3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</row>
    <row r="77" spans="1:43" ht="15.75" customHeight="1" x14ac:dyDescent="0.3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</row>
    <row r="78" spans="1:43" ht="15.75" customHeight="1" x14ac:dyDescent="0.3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</row>
    <row r="79" spans="1:43" ht="15.75" customHeight="1" x14ac:dyDescent="0.3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</row>
    <row r="80" spans="1:43" ht="15.75" customHeight="1" x14ac:dyDescent="0.3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</row>
    <row r="81" spans="1:43" ht="15.75" customHeight="1" x14ac:dyDescent="0.3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</row>
    <row r="82" spans="1:43" ht="15.75" customHeight="1" x14ac:dyDescent="0.3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</row>
    <row r="83" spans="1:43" ht="15.75" customHeight="1" x14ac:dyDescent="0.3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</row>
    <row r="84" spans="1:43" ht="15.75" customHeight="1" x14ac:dyDescent="0.3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</row>
    <row r="85" spans="1:43" ht="15.75" customHeight="1" x14ac:dyDescent="0.3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</row>
    <row r="86" spans="1:43" ht="15.75" customHeight="1" x14ac:dyDescent="0.3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</row>
    <row r="87" spans="1:43" ht="15.75" customHeight="1" x14ac:dyDescent="0.3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</row>
    <row r="88" spans="1:43" ht="15.75" customHeight="1" x14ac:dyDescent="0.3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</row>
    <row r="89" spans="1:43" ht="15.75" customHeight="1" x14ac:dyDescent="0.3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</row>
    <row r="90" spans="1:43" ht="15.75" customHeight="1" x14ac:dyDescent="0.3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</row>
    <row r="91" spans="1:43" ht="15.75" customHeight="1" x14ac:dyDescent="0.3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</row>
    <row r="92" spans="1:43" ht="15.75" customHeight="1" x14ac:dyDescent="0.3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</row>
    <row r="93" spans="1:43" ht="15.75" customHeight="1" x14ac:dyDescent="0.3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</row>
    <row r="94" spans="1:43" ht="15.75" customHeight="1" x14ac:dyDescent="0.3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</row>
    <row r="95" spans="1:43" ht="15.75" customHeight="1" x14ac:dyDescent="0.3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</row>
    <row r="96" spans="1:43" ht="15.75" customHeight="1" x14ac:dyDescent="0.3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</row>
    <row r="97" spans="1:43" ht="15.75" customHeight="1" x14ac:dyDescent="0.3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</row>
    <row r="98" spans="1:43" ht="15.75" customHeight="1" x14ac:dyDescent="0.3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</row>
    <row r="99" spans="1:43" ht="15.75" customHeight="1" x14ac:dyDescent="0.3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</row>
    <row r="100" spans="1:43" ht="15.75" customHeight="1" x14ac:dyDescent="0.3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</row>
    <row r="101" spans="1:43" ht="15.75" customHeight="1" x14ac:dyDescent="0.3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</row>
    <row r="102" spans="1:43" ht="15.75" customHeight="1" x14ac:dyDescent="0.3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</row>
    <row r="103" spans="1:43" ht="15.75" customHeight="1" x14ac:dyDescent="0.3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</row>
    <row r="104" spans="1:43" ht="15.75" customHeight="1" x14ac:dyDescent="0.3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</row>
    <row r="105" spans="1:43" ht="15.75" customHeight="1" x14ac:dyDescent="0.3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</row>
    <row r="106" spans="1:43" ht="15.75" customHeight="1" x14ac:dyDescent="0.3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</row>
    <row r="107" spans="1:43" ht="15.75" customHeight="1" x14ac:dyDescent="0.3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</row>
    <row r="108" spans="1:43" ht="15.75" customHeight="1" x14ac:dyDescent="0.3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</row>
    <row r="109" spans="1:43" ht="15.75" customHeight="1" x14ac:dyDescent="0.3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</row>
    <row r="110" spans="1:43" ht="15.75" customHeight="1" x14ac:dyDescent="0.3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</row>
    <row r="111" spans="1:43" ht="15.75" customHeight="1" x14ac:dyDescent="0.3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</row>
    <row r="112" spans="1:43" ht="15.75" customHeight="1" x14ac:dyDescent="0.3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</row>
    <row r="113" spans="1:43" ht="15.75" customHeight="1" x14ac:dyDescent="0.3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</row>
    <row r="114" spans="1:43" ht="15.75" customHeight="1" x14ac:dyDescent="0.3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</row>
    <row r="115" spans="1:43" ht="15.75" customHeight="1" x14ac:dyDescent="0.3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</row>
    <row r="116" spans="1:43" ht="15.75" customHeight="1" x14ac:dyDescent="0.3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</row>
    <row r="117" spans="1:43" ht="15.75" customHeight="1" x14ac:dyDescent="0.3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</row>
    <row r="118" spans="1:43" ht="15.75" customHeight="1" x14ac:dyDescent="0.3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</row>
    <row r="119" spans="1:43" ht="15.75" customHeight="1" x14ac:dyDescent="0.3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</row>
    <row r="120" spans="1:43" ht="15.75" customHeight="1" x14ac:dyDescent="0.3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</row>
    <row r="121" spans="1:43" ht="15.75" customHeight="1" x14ac:dyDescent="0.3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</row>
    <row r="122" spans="1:43" ht="15.75" customHeight="1" x14ac:dyDescent="0.3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</row>
    <row r="123" spans="1:43" ht="15.75" customHeight="1" x14ac:dyDescent="0.3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</row>
    <row r="124" spans="1:43" ht="15.75" customHeight="1" x14ac:dyDescent="0.3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</row>
    <row r="125" spans="1:43" ht="15.75" customHeight="1" x14ac:dyDescent="0.3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</row>
    <row r="126" spans="1:43" ht="15.75" customHeight="1" x14ac:dyDescent="0.3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</row>
    <row r="127" spans="1:43" ht="15.75" customHeight="1" x14ac:dyDescent="0.3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</row>
    <row r="128" spans="1:43" ht="15.75" customHeight="1" x14ac:dyDescent="0.3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</row>
    <row r="129" spans="1:43" ht="15.75" customHeight="1" x14ac:dyDescent="0.3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</row>
    <row r="130" spans="1:43" ht="15.75" customHeight="1" x14ac:dyDescent="0.3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</row>
    <row r="131" spans="1:43" ht="15.75" customHeight="1" x14ac:dyDescent="0.3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</row>
    <row r="132" spans="1:43" ht="15.75" customHeight="1" x14ac:dyDescent="0.3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</row>
    <row r="133" spans="1:43" ht="15.75" customHeight="1" x14ac:dyDescent="0.3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</row>
    <row r="134" spans="1:43" ht="15.75" customHeight="1" x14ac:dyDescent="0.3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</row>
    <row r="135" spans="1:43" ht="15.75" customHeight="1" x14ac:dyDescent="0.3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</row>
    <row r="136" spans="1:43" ht="15.75" customHeight="1" x14ac:dyDescent="0.3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</row>
    <row r="137" spans="1:43" ht="15.75" customHeight="1" x14ac:dyDescent="0.3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</row>
    <row r="138" spans="1:43" ht="15.75" customHeight="1" x14ac:dyDescent="0.3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</row>
    <row r="139" spans="1:43" ht="15.75" customHeight="1" x14ac:dyDescent="0.3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</row>
    <row r="140" spans="1:43" ht="15.75" customHeight="1" x14ac:dyDescent="0.3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</row>
    <row r="141" spans="1:43" ht="15.75" customHeight="1" x14ac:dyDescent="0.3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</row>
    <row r="142" spans="1:43" ht="15.75" customHeight="1" x14ac:dyDescent="0.3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</row>
    <row r="143" spans="1:43" ht="15.75" customHeight="1" x14ac:dyDescent="0.3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</row>
    <row r="144" spans="1:43" ht="15.75" customHeight="1" x14ac:dyDescent="0.3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</row>
    <row r="145" spans="1:43" ht="15.75" customHeight="1" x14ac:dyDescent="0.3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</row>
    <row r="146" spans="1:43" ht="15.75" customHeight="1" x14ac:dyDescent="0.3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</row>
    <row r="147" spans="1:43" ht="15.75" customHeight="1" x14ac:dyDescent="0.3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</row>
    <row r="148" spans="1:43" ht="15.75" customHeight="1" x14ac:dyDescent="0.3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</row>
    <row r="149" spans="1:43" ht="15.75" customHeight="1" x14ac:dyDescent="0.3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</row>
    <row r="150" spans="1:43" ht="15.75" customHeight="1" x14ac:dyDescent="0.3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</row>
    <row r="151" spans="1:43" ht="15.75" customHeight="1" x14ac:dyDescent="0.3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</row>
    <row r="152" spans="1:43" ht="15.75" customHeight="1" x14ac:dyDescent="0.3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</row>
    <row r="153" spans="1:43" ht="15.75" customHeight="1" x14ac:dyDescent="0.3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</row>
    <row r="154" spans="1:43" ht="15.75" customHeight="1" x14ac:dyDescent="0.3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</row>
    <row r="155" spans="1:43" ht="15.75" customHeight="1" x14ac:dyDescent="0.3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</row>
    <row r="156" spans="1:43" ht="15.75" customHeight="1" x14ac:dyDescent="0.3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</row>
    <row r="157" spans="1:43" ht="15.75" customHeight="1" x14ac:dyDescent="0.3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</row>
    <row r="158" spans="1:43" ht="15.75" customHeight="1" x14ac:dyDescent="0.3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</row>
    <row r="159" spans="1:43" ht="15.75" customHeight="1" x14ac:dyDescent="0.3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</row>
    <row r="160" spans="1:43" ht="15.75" customHeight="1" x14ac:dyDescent="0.3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</row>
    <row r="161" spans="1:43" ht="15.75" customHeight="1" x14ac:dyDescent="0.3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</row>
    <row r="162" spans="1:43" ht="15.75" customHeight="1" x14ac:dyDescent="0.3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</row>
    <row r="163" spans="1:43" ht="15.75" customHeight="1" x14ac:dyDescent="0.3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</row>
    <row r="164" spans="1:43" ht="15.75" customHeight="1" x14ac:dyDescent="0.3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</row>
    <row r="165" spans="1:43" ht="15.75" customHeight="1" x14ac:dyDescent="0.3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</row>
    <row r="166" spans="1:43" ht="15.75" customHeight="1" x14ac:dyDescent="0.3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</row>
    <row r="167" spans="1:43" ht="15.75" customHeight="1" x14ac:dyDescent="0.3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</row>
    <row r="168" spans="1:43" ht="15.75" customHeight="1" x14ac:dyDescent="0.3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</row>
    <row r="169" spans="1:43" ht="15.75" customHeight="1" x14ac:dyDescent="0.3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</row>
    <row r="170" spans="1:43" ht="15.75" customHeight="1" x14ac:dyDescent="0.3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</row>
    <row r="171" spans="1:43" ht="15.75" customHeight="1" x14ac:dyDescent="0.3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</row>
    <row r="172" spans="1:43" ht="15.75" customHeight="1" x14ac:dyDescent="0.3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</row>
    <row r="173" spans="1:43" ht="15.75" customHeight="1" x14ac:dyDescent="0.3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</row>
    <row r="174" spans="1:43" ht="15.75" customHeight="1" x14ac:dyDescent="0.3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</row>
    <row r="175" spans="1:43" ht="15.75" customHeight="1" x14ac:dyDescent="0.3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</row>
    <row r="176" spans="1:43" ht="15.75" customHeight="1" x14ac:dyDescent="0.3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</row>
    <row r="177" spans="1:43" ht="15.75" customHeight="1" x14ac:dyDescent="0.3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</row>
    <row r="178" spans="1:43" ht="15.75" customHeight="1" x14ac:dyDescent="0.3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</row>
    <row r="179" spans="1:43" ht="15.75" customHeight="1" x14ac:dyDescent="0.3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</row>
    <row r="180" spans="1:43" ht="15.75" customHeight="1" x14ac:dyDescent="0.3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</row>
    <row r="181" spans="1:43" ht="15.75" customHeight="1" x14ac:dyDescent="0.3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</row>
    <row r="182" spans="1:43" ht="15.75" customHeight="1" x14ac:dyDescent="0.3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</row>
    <row r="183" spans="1:43" ht="15.75" customHeight="1" x14ac:dyDescent="0.3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</row>
    <row r="184" spans="1:43" ht="15.75" customHeight="1" x14ac:dyDescent="0.3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</row>
    <row r="185" spans="1:43" ht="15.75" customHeight="1" x14ac:dyDescent="0.3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</row>
    <row r="186" spans="1:43" ht="15.75" customHeight="1" x14ac:dyDescent="0.3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</row>
    <row r="187" spans="1:43" ht="15.75" customHeight="1" x14ac:dyDescent="0.3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</row>
    <row r="188" spans="1:43" ht="15.75" customHeight="1" x14ac:dyDescent="0.3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</row>
    <row r="189" spans="1:43" ht="15.75" customHeight="1" x14ac:dyDescent="0.3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</row>
    <row r="190" spans="1:43" ht="15.75" customHeight="1" x14ac:dyDescent="0.3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</row>
    <row r="191" spans="1:43" ht="15.75" customHeight="1" x14ac:dyDescent="0.3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</row>
    <row r="192" spans="1:43" ht="15.75" customHeight="1" x14ac:dyDescent="0.3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</row>
    <row r="193" spans="1:43" ht="15.75" customHeight="1" x14ac:dyDescent="0.3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</row>
    <row r="194" spans="1:43" ht="15.75" customHeight="1" x14ac:dyDescent="0.3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</row>
    <row r="195" spans="1:43" ht="15.75" customHeight="1" x14ac:dyDescent="0.3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</row>
    <row r="196" spans="1:43" ht="15.75" customHeight="1" x14ac:dyDescent="0.3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</row>
    <row r="197" spans="1:43" ht="15.75" customHeight="1" x14ac:dyDescent="0.3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</row>
    <row r="198" spans="1:43" ht="15.75" customHeight="1" x14ac:dyDescent="0.3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</row>
    <row r="199" spans="1:43" ht="15.75" customHeight="1" x14ac:dyDescent="0.3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</row>
    <row r="200" spans="1:43" ht="15.75" customHeight="1" x14ac:dyDescent="0.3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</row>
    <row r="201" spans="1:43" ht="15.75" customHeight="1" x14ac:dyDescent="0.3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</row>
    <row r="202" spans="1:43" ht="15.75" customHeight="1" x14ac:dyDescent="0.3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</row>
    <row r="203" spans="1:43" ht="15.75" customHeight="1" x14ac:dyDescent="0.3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</row>
    <row r="204" spans="1:43" ht="15.75" customHeight="1" x14ac:dyDescent="0.3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</row>
    <row r="205" spans="1:43" ht="15.75" customHeight="1" x14ac:dyDescent="0.3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</row>
    <row r="206" spans="1:43" ht="15.75" customHeight="1" x14ac:dyDescent="0.3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</row>
    <row r="207" spans="1:43" ht="15.75" customHeight="1" x14ac:dyDescent="0.3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</row>
    <row r="208" spans="1:43" ht="15.75" customHeight="1" x14ac:dyDescent="0.3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</row>
    <row r="209" spans="1:43" ht="15.75" customHeight="1" x14ac:dyDescent="0.3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</row>
    <row r="210" spans="1:43" ht="15.75" customHeight="1" x14ac:dyDescent="0.3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</row>
    <row r="211" spans="1:43" ht="15.75" customHeight="1" x14ac:dyDescent="0.3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</row>
    <row r="212" spans="1:43" ht="15.75" customHeight="1" x14ac:dyDescent="0.3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</row>
    <row r="213" spans="1:43" ht="15.75" customHeight="1" x14ac:dyDescent="0.3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</row>
    <row r="214" spans="1:43" ht="15.75" customHeight="1" x14ac:dyDescent="0.3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</row>
    <row r="215" spans="1:43" ht="15.75" customHeight="1" x14ac:dyDescent="0.3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</row>
    <row r="216" spans="1:43" ht="15.75" customHeight="1" x14ac:dyDescent="0.3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</row>
    <row r="217" spans="1:43" ht="15.75" customHeight="1" x14ac:dyDescent="0.3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</row>
    <row r="218" spans="1:43" ht="15.75" customHeight="1" x14ac:dyDescent="0.3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</row>
    <row r="219" spans="1:43" ht="15.75" customHeight="1" x14ac:dyDescent="0.3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</row>
    <row r="220" spans="1:43" ht="15.75" customHeight="1" x14ac:dyDescent="0.3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</row>
    <row r="221" spans="1:43" ht="15.75" customHeight="1" x14ac:dyDescent="0.3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</row>
    <row r="222" spans="1:43" ht="15.75" customHeight="1" x14ac:dyDescent="0.3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</row>
    <row r="223" spans="1:43" ht="15.75" customHeight="1" x14ac:dyDescent="0.3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</row>
    <row r="224" spans="1:43" ht="15.75" customHeight="1" x14ac:dyDescent="0.3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</row>
    <row r="225" spans="1:43" ht="15.75" customHeight="1" x14ac:dyDescent="0.3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</row>
    <row r="226" spans="1:43" ht="15.75" customHeight="1" x14ac:dyDescent="0.3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</row>
    <row r="227" spans="1:43" ht="15.75" customHeight="1" x14ac:dyDescent="0.3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</row>
    <row r="228" spans="1:43" ht="15.75" customHeight="1" x14ac:dyDescent="0.3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</row>
    <row r="229" spans="1:43" ht="15.75" customHeight="1" x14ac:dyDescent="0.3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</row>
    <row r="230" spans="1:43" ht="15.75" customHeight="1" x14ac:dyDescent="0.3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</row>
    <row r="231" spans="1:43" ht="15.75" customHeight="1" x14ac:dyDescent="0.3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</row>
    <row r="232" spans="1:43" ht="15.75" customHeight="1" x14ac:dyDescent="0.3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</row>
    <row r="233" spans="1:43" ht="15.75" customHeight="1" x14ac:dyDescent="0.3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</row>
    <row r="234" spans="1:43" ht="15.75" customHeight="1" x14ac:dyDescent="0.3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</row>
    <row r="235" spans="1:43" ht="15.75" customHeight="1" x14ac:dyDescent="0.3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</row>
    <row r="236" spans="1:43" ht="15.75" customHeight="1" x14ac:dyDescent="0.3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</row>
    <row r="237" spans="1:43" ht="15.75" customHeight="1" x14ac:dyDescent="0.3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</row>
    <row r="238" spans="1:43" ht="15.75" customHeight="1" x14ac:dyDescent="0.3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</row>
    <row r="239" spans="1:43" ht="15.75" customHeight="1" x14ac:dyDescent="0.3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</row>
    <row r="240" spans="1:43" ht="15.75" customHeight="1" x14ac:dyDescent="0.3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</row>
    <row r="241" spans="1:43" ht="15.75" customHeight="1" x14ac:dyDescent="0.3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</row>
    <row r="242" spans="1:43" ht="15.75" customHeight="1" x14ac:dyDescent="0.3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</row>
    <row r="243" spans="1:43" ht="15.75" customHeight="1" x14ac:dyDescent="0.3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</row>
    <row r="244" spans="1:43" ht="15.75" customHeight="1" x14ac:dyDescent="0.3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</row>
    <row r="245" spans="1:43" ht="15.75" customHeight="1" x14ac:dyDescent="0.3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</row>
    <row r="246" spans="1:43" ht="15.75" customHeight="1" x14ac:dyDescent="0.3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</row>
    <row r="247" spans="1:43" ht="15.75" customHeight="1" x14ac:dyDescent="0.3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</row>
    <row r="248" spans="1:43" ht="15.75" customHeight="1" x14ac:dyDescent="0.3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</row>
    <row r="249" spans="1:43" ht="15.75" customHeight="1" x14ac:dyDescent="0.3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</row>
    <row r="250" spans="1:43" ht="15.75" customHeight="1" x14ac:dyDescent="0.3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</row>
    <row r="251" spans="1:43" ht="15.75" customHeight="1" x14ac:dyDescent="0.3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</row>
    <row r="252" spans="1:43" ht="15.75" customHeight="1" x14ac:dyDescent="0.3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</row>
    <row r="253" spans="1:43" ht="15.75" customHeight="1" x14ac:dyDescent="0.3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</row>
    <row r="254" spans="1:43" ht="15.75" customHeight="1" x14ac:dyDescent="0.3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</row>
    <row r="255" spans="1:43" ht="15.75" customHeight="1" x14ac:dyDescent="0.3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</row>
    <row r="256" spans="1:43" ht="15.75" customHeight="1" x14ac:dyDescent="0.3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</row>
    <row r="257" spans="1:43" ht="15.75" customHeight="1" x14ac:dyDescent="0.3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</row>
    <row r="258" spans="1:43" ht="15.75" customHeight="1" x14ac:dyDescent="0.3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</row>
    <row r="259" spans="1:43" ht="15.75" customHeight="1" x14ac:dyDescent="0.3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</row>
    <row r="260" spans="1:43" ht="15.75" customHeight="1" x14ac:dyDescent="0.3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</row>
    <row r="261" spans="1:43" ht="15.75" customHeight="1" x14ac:dyDescent="0.3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</row>
    <row r="262" spans="1:43" ht="15.75" customHeight="1" x14ac:dyDescent="0.3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</row>
    <row r="263" spans="1:43" ht="15.75" customHeight="1" x14ac:dyDescent="0.3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</row>
    <row r="264" spans="1:43" ht="15.75" customHeight="1" x14ac:dyDescent="0.3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</row>
    <row r="265" spans="1:43" ht="15.75" customHeight="1" x14ac:dyDescent="0.3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</row>
    <row r="266" spans="1:43" ht="15.75" customHeight="1" x14ac:dyDescent="0.3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</row>
    <row r="267" spans="1:43" ht="15.75" customHeight="1" x14ac:dyDescent="0.3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</row>
    <row r="268" spans="1:43" ht="15.75" customHeight="1" x14ac:dyDescent="0.3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</row>
    <row r="269" spans="1:43" ht="15.75" customHeight="1" x14ac:dyDescent="0.3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</row>
    <row r="270" spans="1:43" ht="15.75" customHeight="1" x14ac:dyDescent="0.3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</row>
    <row r="271" spans="1:43" ht="15.75" customHeight="1" x14ac:dyDescent="0.3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</row>
    <row r="272" spans="1:43" ht="15.75" customHeight="1" x14ac:dyDescent="0.3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</row>
    <row r="273" spans="1:43" ht="15.75" customHeight="1" x14ac:dyDescent="0.3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</row>
    <row r="274" spans="1:43" ht="15.75" customHeight="1" x14ac:dyDescent="0.3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</row>
    <row r="275" spans="1:43" ht="15.75" customHeight="1" x14ac:dyDescent="0.3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</row>
    <row r="276" spans="1:43" ht="15.75" customHeight="1" x14ac:dyDescent="0.3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</row>
    <row r="277" spans="1:43" ht="15.75" customHeight="1" x14ac:dyDescent="0.3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</row>
    <row r="278" spans="1:43" ht="15.75" customHeight="1" x14ac:dyDescent="0.3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</row>
    <row r="279" spans="1:43" ht="15.75" customHeight="1" x14ac:dyDescent="0.3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</row>
    <row r="280" spans="1:43" ht="15.75" customHeight="1" x14ac:dyDescent="0.3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</row>
    <row r="281" spans="1:43" ht="15.75" customHeight="1" x14ac:dyDescent="0.3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</row>
    <row r="282" spans="1:43" ht="15.75" customHeight="1" x14ac:dyDescent="0.3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</row>
    <row r="283" spans="1:43" ht="15.75" customHeight="1" x14ac:dyDescent="0.3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</row>
    <row r="284" spans="1:43" ht="15.75" customHeight="1" x14ac:dyDescent="0.3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</row>
    <row r="285" spans="1:43" ht="15.75" customHeight="1" x14ac:dyDescent="0.3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</row>
    <row r="286" spans="1:43" ht="15.75" customHeight="1" x14ac:dyDescent="0.3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</row>
    <row r="287" spans="1:43" ht="15.75" customHeight="1" x14ac:dyDescent="0.3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</row>
    <row r="288" spans="1:43" ht="15.75" customHeight="1" x14ac:dyDescent="0.3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</row>
    <row r="289" spans="1:43" ht="15.75" customHeight="1" x14ac:dyDescent="0.3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</row>
    <row r="290" spans="1:43" ht="15.75" customHeight="1" x14ac:dyDescent="0.3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</row>
    <row r="291" spans="1:43" ht="15.75" customHeight="1" x14ac:dyDescent="0.3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</row>
    <row r="292" spans="1:43" ht="15.75" customHeight="1" x14ac:dyDescent="0.3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</row>
    <row r="293" spans="1:43" ht="15.75" customHeight="1" x14ac:dyDescent="0.3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</row>
    <row r="294" spans="1:43" ht="15.75" customHeight="1" x14ac:dyDescent="0.3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</row>
    <row r="295" spans="1:43" ht="15.75" customHeight="1" x14ac:dyDescent="0.3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</row>
    <row r="296" spans="1:43" ht="15.75" customHeight="1" x14ac:dyDescent="0.3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</row>
    <row r="297" spans="1:43" ht="15.75" customHeight="1" x14ac:dyDescent="0.3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</row>
    <row r="298" spans="1:43" ht="15.75" customHeight="1" x14ac:dyDescent="0.3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</row>
    <row r="299" spans="1:43" ht="15.75" customHeight="1" x14ac:dyDescent="0.3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</row>
    <row r="300" spans="1:43" ht="15.75" customHeight="1" x14ac:dyDescent="0.3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</row>
    <row r="301" spans="1:43" ht="15.75" customHeight="1" x14ac:dyDescent="0.3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</row>
    <row r="302" spans="1:43" ht="15.75" customHeight="1" x14ac:dyDescent="0.3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</row>
    <row r="303" spans="1:43" ht="15.75" customHeight="1" x14ac:dyDescent="0.3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</row>
    <row r="304" spans="1:43" ht="15.75" customHeight="1" x14ac:dyDescent="0.3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</row>
    <row r="305" spans="1:43" ht="15.75" customHeight="1" x14ac:dyDescent="0.3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</row>
    <row r="306" spans="1:43" ht="15.75" customHeight="1" x14ac:dyDescent="0.3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</row>
    <row r="307" spans="1:43" ht="15.75" customHeight="1" x14ac:dyDescent="0.3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</row>
    <row r="308" spans="1:43" ht="15.75" customHeight="1" x14ac:dyDescent="0.3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</row>
    <row r="309" spans="1:43" ht="15.75" customHeight="1" x14ac:dyDescent="0.3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</row>
    <row r="310" spans="1:43" ht="15.75" customHeight="1" x14ac:dyDescent="0.3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</row>
    <row r="311" spans="1:43" ht="15.75" customHeight="1" x14ac:dyDescent="0.3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</row>
    <row r="312" spans="1:43" ht="15.75" customHeight="1" x14ac:dyDescent="0.3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</row>
    <row r="313" spans="1:43" ht="15.75" customHeight="1" x14ac:dyDescent="0.3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</row>
    <row r="314" spans="1:43" ht="15.75" customHeight="1" x14ac:dyDescent="0.3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</row>
    <row r="315" spans="1:43" ht="15.75" customHeight="1" x14ac:dyDescent="0.3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</row>
    <row r="316" spans="1:43" ht="15.75" customHeight="1" x14ac:dyDescent="0.3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</row>
    <row r="317" spans="1:43" ht="15.75" customHeight="1" x14ac:dyDescent="0.3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</row>
    <row r="318" spans="1:43" ht="15.75" customHeight="1" x14ac:dyDescent="0.3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</row>
    <row r="319" spans="1:43" ht="15.75" customHeight="1" x14ac:dyDescent="0.3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</row>
    <row r="320" spans="1:43" ht="15.75" customHeight="1" x14ac:dyDescent="0.3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</row>
    <row r="321" spans="1:43" ht="15.75" customHeight="1" x14ac:dyDescent="0.3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</row>
    <row r="322" spans="1:43" ht="15.75" customHeight="1" x14ac:dyDescent="0.3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</row>
    <row r="323" spans="1:43" ht="15.75" customHeight="1" x14ac:dyDescent="0.3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</row>
    <row r="324" spans="1:43" ht="15.75" customHeight="1" x14ac:dyDescent="0.3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</row>
    <row r="325" spans="1:43" ht="15.75" customHeight="1" x14ac:dyDescent="0.3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</row>
    <row r="326" spans="1:43" ht="15.75" customHeight="1" x14ac:dyDescent="0.3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</row>
    <row r="327" spans="1:43" ht="15.75" customHeight="1" x14ac:dyDescent="0.3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</row>
    <row r="328" spans="1:43" ht="15.75" customHeight="1" x14ac:dyDescent="0.3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</row>
    <row r="329" spans="1:43" ht="15.75" customHeight="1" x14ac:dyDescent="0.3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</row>
    <row r="330" spans="1:43" ht="15.75" customHeight="1" x14ac:dyDescent="0.3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</row>
    <row r="331" spans="1:43" ht="15.75" customHeight="1" x14ac:dyDescent="0.3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</row>
    <row r="332" spans="1:43" ht="15.75" customHeight="1" x14ac:dyDescent="0.3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</row>
    <row r="333" spans="1:43" ht="15.75" customHeight="1" x14ac:dyDescent="0.3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</row>
    <row r="334" spans="1:43" ht="15.75" customHeight="1" x14ac:dyDescent="0.3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</row>
    <row r="335" spans="1:43" ht="15.75" customHeight="1" x14ac:dyDescent="0.3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</row>
    <row r="336" spans="1:43" ht="15.75" customHeight="1" x14ac:dyDescent="0.3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</row>
    <row r="337" spans="1:43" ht="15.75" customHeight="1" x14ac:dyDescent="0.3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</row>
    <row r="338" spans="1:43" ht="15.75" customHeight="1" x14ac:dyDescent="0.3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</row>
    <row r="339" spans="1:43" ht="15.75" customHeight="1" x14ac:dyDescent="0.3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</row>
    <row r="340" spans="1:43" ht="15.75" customHeight="1" x14ac:dyDescent="0.3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</row>
    <row r="341" spans="1:43" ht="15.75" customHeight="1" x14ac:dyDescent="0.3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</row>
    <row r="342" spans="1:43" ht="15.75" customHeight="1" x14ac:dyDescent="0.3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</row>
    <row r="343" spans="1:43" ht="15.75" customHeight="1" x14ac:dyDescent="0.3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</row>
    <row r="344" spans="1:43" ht="15.75" customHeight="1" x14ac:dyDescent="0.3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</row>
    <row r="345" spans="1:43" ht="15.75" customHeight="1" x14ac:dyDescent="0.3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</row>
    <row r="346" spans="1:43" ht="15.75" customHeight="1" x14ac:dyDescent="0.3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</row>
    <row r="347" spans="1:43" ht="15.75" customHeight="1" x14ac:dyDescent="0.3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</row>
    <row r="348" spans="1:43" ht="15.75" customHeight="1" x14ac:dyDescent="0.3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</row>
    <row r="349" spans="1:43" ht="15.75" customHeight="1" x14ac:dyDescent="0.3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</row>
    <row r="350" spans="1:43" ht="15.75" customHeight="1" x14ac:dyDescent="0.3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</row>
    <row r="351" spans="1:43" ht="15.75" customHeight="1" x14ac:dyDescent="0.3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</row>
    <row r="352" spans="1:43" ht="15.75" customHeight="1" x14ac:dyDescent="0.3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</row>
    <row r="353" spans="1:43" ht="15.75" customHeight="1" x14ac:dyDescent="0.3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</row>
    <row r="354" spans="1:43" ht="15.75" customHeight="1" x14ac:dyDescent="0.3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</row>
    <row r="355" spans="1:43" ht="15.75" customHeight="1" x14ac:dyDescent="0.3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</row>
    <row r="356" spans="1:43" ht="15.75" customHeight="1" x14ac:dyDescent="0.3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</row>
    <row r="357" spans="1:43" ht="15.75" customHeight="1" x14ac:dyDescent="0.3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</row>
    <row r="358" spans="1:43" ht="15.75" customHeight="1" x14ac:dyDescent="0.3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</row>
    <row r="359" spans="1:43" ht="15.75" customHeight="1" x14ac:dyDescent="0.3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</row>
    <row r="360" spans="1:43" ht="15.75" customHeight="1" x14ac:dyDescent="0.3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</row>
    <row r="361" spans="1:43" ht="15.75" customHeight="1" x14ac:dyDescent="0.3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</row>
    <row r="362" spans="1:43" ht="15.75" customHeight="1" x14ac:dyDescent="0.3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</row>
    <row r="363" spans="1:43" ht="15.75" customHeight="1" x14ac:dyDescent="0.3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</row>
    <row r="364" spans="1:43" ht="15.75" customHeight="1" x14ac:dyDescent="0.3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</row>
    <row r="365" spans="1:43" ht="15.75" customHeight="1" x14ac:dyDescent="0.3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</row>
    <row r="366" spans="1:43" ht="15.75" customHeight="1" x14ac:dyDescent="0.3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</row>
    <row r="367" spans="1:43" ht="15.75" customHeight="1" x14ac:dyDescent="0.3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</row>
    <row r="368" spans="1:43" ht="15.75" customHeight="1" x14ac:dyDescent="0.3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</row>
    <row r="369" spans="1:43" ht="15.75" customHeight="1" x14ac:dyDescent="0.3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</row>
    <row r="370" spans="1:43" ht="15.75" customHeight="1" x14ac:dyDescent="0.3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</row>
    <row r="371" spans="1:43" ht="15.75" customHeight="1" x14ac:dyDescent="0.3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</row>
    <row r="372" spans="1:43" ht="15.75" customHeight="1" x14ac:dyDescent="0.3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</row>
    <row r="373" spans="1:43" ht="15.75" customHeight="1" x14ac:dyDescent="0.3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</row>
    <row r="374" spans="1:43" ht="15.75" customHeight="1" x14ac:dyDescent="0.3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</row>
    <row r="375" spans="1:43" ht="15.75" customHeight="1" x14ac:dyDescent="0.3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</row>
    <row r="376" spans="1:43" ht="15.75" customHeight="1" x14ac:dyDescent="0.3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</row>
    <row r="377" spans="1:43" ht="15.75" customHeight="1" x14ac:dyDescent="0.3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</row>
    <row r="378" spans="1:43" ht="15.75" customHeight="1" x14ac:dyDescent="0.3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</row>
    <row r="379" spans="1:43" ht="15.75" customHeight="1" x14ac:dyDescent="0.3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</row>
    <row r="380" spans="1:43" ht="15.75" customHeight="1" x14ac:dyDescent="0.3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</row>
    <row r="381" spans="1:43" ht="15.75" customHeight="1" x14ac:dyDescent="0.3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</row>
    <row r="382" spans="1:43" ht="15.75" customHeight="1" x14ac:dyDescent="0.3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</row>
    <row r="383" spans="1:43" ht="15.75" customHeight="1" x14ac:dyDescent="0.3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</row>
    <row r="384" spans="1:43" ht="15.75" customHeight="1" x14ac:dyDescent="0.3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</row>
    <row r="385" spans="1:43" ht="15.75" customHeight="1" x14ac:dyDescent="0.3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</row>
    <row r="386" spans="1:43" ht="15.75" customHeight="1" x14ac:dyDescent="0.3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</row>
    <row r="387" spans="1:43" ht="15.75" customHeight="1" x14ac:dyDescent="0.3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</row>
    <row r="388" spans="1:43" ht="15.75" customHeight="1" x14ac:dyDescent="0.3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</row>
    <row r="389" spans="1:43" ht="15.75" customHeight="1" x14ac:dyDescent="0.3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</row>
    <row r="390" spans="1:43" ht="15.75" customHeight="1" x14ac:dyDescent="0.3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</row>
    <row r="391" spans="1:43" ht="15.75" customHeight="1" x14ac:dyDescent="0.3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</row>
    <row r="392" spans="1:43" ht="15.75" customHeight="1" x14ac:dyDescent="0.3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</row>
    <row r="393" spans="1:43" ht="15.75" customHeight="1" x14ac:dyDescent="0.3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</row>
    <row r="394" spans="1:43" ht="15.75" customHeight="1" x14ac:dyDescent="0.3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</row>
    <row r="395" spans="1:43" ht="15.75" customHeight="1" x14ac:dyDescent="0.3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</row>
    <row r="396" spans="1:43" ht="15.75" customHeight="1" x14ac:dyDescent="0.3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</row>
    <row r="397" spans="1:43" ht="15.75" customHeight="1" x14ac:dyDescent="0.3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</row>
    <row r="398" spans="1:43" ht="15.75" customHeight="1" x14ac:dyDescent="0.3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</row>
    <row r="399" spans="1:43" ht="15.75" customHeight="1" x14ac:dyDescent="0.3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</row>
    <row r="400" spans="1:43" ht="15.75" customHeight="1" x14ac:dyDescent="0.3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</row>
    <row r="401" spans="1:43" ht="15.75" customHeight="1" x14ac:dyDescent="0.3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</row>
    <row r="402" spans="1:43" ht="15.75" customHeight="1" x14ac:dyDescent="0.3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</row>
    <row r="403" spans="1:43" ht="15.75" customHeight="1" x14ac:dyDescent="0.3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</row>
    <row r="404" spans="1:43" ht="15.75" customHeight="1" x14ac:dyDescent="0.3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</row>
    <row r="405" spans="1:43" ht="15.75" customHeight="1" x14ac:dyDescent="0.3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</row>
    <row r="406" spans="1:43" ht="15.75" customHeight="1" x14ac:dyDescent="0.3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</row>
    <row r="407" spans="1:43" ht="15.75" customHeight="1" x14ac:dyDescent="0.3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</row>
    <row r="408" spans="1:43" ht="15.75" customHeight="1" x14ac:dyDescent="0.3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</row>
    <row r="409" spans="1:43" ht="15.75" customHeight="1" x14ac:dyDescent="0.3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</row>
    <row r="410" spans="1:43" ht="15.75" customHeight="1" x14ac:dyDescent="0.3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</row>
    <row r="411" spans="1:43" ht="15.75" customHeight="1" x14ac:dyDescent="0.3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</row>
    <row r="412" spans="1:43" ht="15.75" customHeight="1" x14ac:dyDescent="0.3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</row>
    <row r="413" spans="1:43" ht="15.75" customHeight="1" x14ac:dyDescent="0.3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</row>
    <row r="414" spans="1:43" ht="15.75" customHeight="1" x14ac:dyDescent="0.3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</row>
    <row r="415" spans="1:43" ht="15.75" customHeight="1" x14ac:dyDescent="0.3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</row>
    <row r="416" spans="1:43" ht="15.75" customHeight="1" x14ac:dyDescent="0.3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</row>
    <row r="417" spans="1:43" ht="15.75" customHeight="1" x14ac:dyDescent="0.3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</row>
    <row r="418" spans="1:43" ht="15.75" customHeight="1" x14ac:dyDescent="0.3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</row>
    <row r="419" spans="1:43" ht="15.75" customHeight="1" x14ac:dyDescent="0.3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</row>
    <row r="420" spans="1:43" ht="15.75" customHeight="1" x14ac:dyDescent="0.3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</row>
    <row r="421" spans="1:43" ht="15.75" customHeight="1" x14ac:dyDescent="0.3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</row>
    <row r="422" spans="1:43" ht="15.75" customHeight="1" x14ac:dyDescent="0.3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</row>
    <row r="423" spans="1:43" ht="15.75" customHeight="1" x14ac:dyDescent="0.3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</row>
    <row r="424" spans="1:43" ht="15.75" customHeight="1" x14ac:dyDescent="0.3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</row>
    <row r="425" spans="1:43" ht="15.75" customHeight="1" x14ac:dyDescent="0.3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</row>
    <row r="426" spans="1:43" ht="15.75" customHeight="1" x14ac:dyDescent="0.3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</row>
    <row r="427" spans="1:43" ht="15.75" customHeight="1" x14ac:dyDescent="0.3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</row>
    <row r="428" spans="1:43" ht="15.75" customHeight="1" x14ac:dyDescent="0.3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</row>
    <row r="429" spans="1:43" ht="15.75" customHeight="1" x14ac:dyDescent="0.3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</row>
    <row r="430" spans="1:43" ht="15.75" customHeight="1" x14ac:dyDescent="0.3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</row>
    <row r="431" spans="1:43" ht="15.75" customHeight="1" x14ac:dyDescent="0.3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</row>
    <row r="432" spans="1:43" ht="15.75" customHeight="1" x14ac:dyDescent="0.3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</row>
    <row r="433" spans="1:43" ht="15.75" customHeight="1" x14ac:dyDescent="0.3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</row>
    <row r="434" spans="1:43" ht="15.75" customHeight="1" x14ac:dyDescent="0.3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</row>
    <row r="435" spans="1:43" ht="15.75" customHeight="1" x14ac:dyDescent="0.3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</row>
    <row r="436" spans="1:43" ht="15.75" customHeight="1" x14ac:dyDescent="0.3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</row>
    <row r="437" spans="1:43" ht="15.75" customHeight="1" x14ac:dyDescent="0.3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</row>
    <row r="438" spans="1:43" ht="15.75" customHeight="1" x14ac:dyDescent="0.3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</row>
    <row r="439" spans="1:43" ht="15.75" customHeight="1" x14ac:dyDescent="0.3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</row>
    <row r="440" spans="1:43" ht="15.75" customHeight="1" x14ac:dyDescent="0.3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</row>
    <row r="441" spans="1:43" ht="15.75" customHeight="1" x14ac:dyDescent="0.3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</row>
    <row r="442" spans="1:43" ht="15.75" customHeight="1" x14ac:dyDescent="0.3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</row>
    <row r="443" spans="1:43" ht="15.75" customHeight="1" x14ac:dyDescent="0.3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</row>
    <row r="444" spans="1:43" ht="15.75" customHeight="1" x14ac:dyDescent="0.3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</row>
    <row r="445" spans="1:43" ht="15.75" customHeight="1" x14ac:dyDescent="0.3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</row>
    <row r="446" spans="1:43" ht="15.75" customHeight="1" x14ac:dyDescent="0.3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</row>
    <row r="447" spans="1:43" ht="15.75" customHeight="1" x14ac:dyDescent="0.3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</row>
    <row r="448" spans="1:43" ht="15.75" customHeight="1" x14ac:dyDescent="0.3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</row>
    <row r="449" spans="1:43" ht="15.75" customHeight="1" x14ac:dyDescent="0.3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</row>
    <row r="450" spans="1:43" ht="15.75" customHeight="1" x14ac:dyDescent="0.3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</row>
    <row r="451" spans="1:43" ht="15.75" customHeight="1" x14ac:dyDescent="0.3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</row>
    <row r="452" spans="1:43" ht="15.75" customHeight="1" x14ac:dyDescent="0.3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</row>
    <row r="453" spans="1:43" ht="15.75" customHeight="1" x14ac:dyDescent="0.3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</row>
    <row r="454" spans="1:43" ht="15.75" customHeight="1" x14ac:dyDescent="0.3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</row>
    <row r="455" spans="1:43" ht="15.75" customHeight="1" x14ac:dyDescent="0.3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</row>
    <row r="456" spans="1:43" ht="15.75" customHeight="1" x14ac:dyDescent="0.3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</row>
    <row r="457" spans="1:43" ht="15.75" customHeight="1" x14ac:dyDescent="0.3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</row>
    <row r="458" spans="1:43" ht="15.75" customHeight="1" x14ac:dyDescent="0.3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</row>
    <row r="459" spans="1:43" ht="15.75" customHeight="1" x14ac:dyDescent="0.3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</row>
    <row r="460" spans="1:43" ht="15.75" customHeight="1" x14ac:dyDescent="0.3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</row>
    <row r="461" spans="1:43" ht="15.75" customHeight="1" x14ac:dyDescent="0.3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</row>
    <row r="462" spans="1:43" ht="15.75" customHeight="1" x14ac:dyDescent="0.3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</row>
    <row r="463" spans="1:43" ht="15.75" customHeight="1" x14ac:dyDescent="0.3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</row>
    <row r="464" spans="1:43" ht="15.75" customHeight="1" x14ac:dyDescent="0.3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</row>
    <row r="465" spans="1:43" ht="15.75" customHeight="1" x14ac:dyDescent="0.3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</row>
    <row r="466" spans="1:43" ht="15.75" customHeight="1" x14ac:dyDescent="0.3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</row>
    <row r="467" spans="1:43" ht="15.75" customHeight="1" x14ac:dyDescent="0.3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</row>
    <row r="468" spans="1:43" ht="15.75" customHeight="1" x14ac:dyDescent="0.3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</row>
    <row r="469" spans="1:43" ht="15.75" customHeight="1" x14ac:dyDescent="0.3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</row>
    <row r="470" spans="1:43" ht="15.75" customHeight="1" x14ac:dyDescent="0.3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</row>
    <row r="471" spans="1:43" ht="15.75" customHeight="1" x14ac:dyDescent="0.3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</row>
    <row r="472" spans="1:43" ht="15.75" customHeight="1" x14ac:dyDescent="0.3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</row>
    <row r="473" spans="1:43" ht="15.75" customHeight="1" x14ac:dyDescent="0.3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</row>
    <row r="474" spans="1:43" ht="15.75" customHeight="1" x14ac:dyDescent="0.3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</row>
    <row r="475" spans="1:43" ht="15.75" customHeight="1" x14ac:dyDescent="0.3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</row>
    <row r="476" spans="1:43" ht="15.75" customHeight="1" x14ac:dyDescent="0.3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</row>
    <row r="477" spans="1:43" ht="15.75" customHeight="1" x14ac:dyDescent="0.3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</row>
    <row r="478" spans="1:43" ht="15.75" customHeight="1" x14ac:dyDescent="0.3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</row>
    <row r="479" spans="1:43" ht="15.75" customHeight="1" x14ac:dyDescent="0.3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</row>
    <row r="480" spans="1:43" ht="15.75" customHeight="1" x14ac:dyDescent="0.3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</row>
    <row r="481" spans="1:43" ht="15.75" customHeight="1" x14ac:dyDescent="0.3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</row>
    <row r="482" spans="1:43" ht="15.75" customHeight="1" x14ac:dyDescent="0.3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</row>
    <row r="483" spans="1:43" ht="15.75" customHeight="1" x14ac:dyDescent="0.3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</row>
    <row r="484" spans="1:43" ht="15.75" customHeight="1" x14ac:dyDescent="0.3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</row>
    <row r="485" spans="1:43" ht="15.75" customHeight="1" x14ac:dyDescent="0.3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</row>
    <row r="486" spans="1:43" ht="15.75" customHeight="1" x14ac:dyDescent="0.3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</row>
    <row r="487" spans="1:43" ht="15.75" customHeight="1" x14ac:dyDescent="0.3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</row>
    <row r="488" spans="1:43" ht="15.75" customHeight="1" x14ac:dyDescent="0.3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</row>
    <row r="489" spans="1:43" ht="15.75" customHeight="1" x14ac:dyDescent="0.3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</row>
    <row r="490" spans="1:43" ht="15.75" customHeight="1" x14ac:dyDescent="0.3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</row>
    <row r="491" spans="1:43" ht="15.75" customHeight="1" x14ac:dyDescent="0.3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</row>
    <row r="492" spans="1:43" ht="15.75" customHeight="1" x14ac:dyDescent="0.3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</row>
    <row r="493" spans="1:43" ht="15.75" customHeight="1" x14ac:dyDescent="0.3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</row>
    <row r="494" spans="1:43" ht="15.75" customHeight="1" x14ac:dyDescent="0.3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</row>
    <row r="495" spans="1:43" ht="15.75" customHeight="1" x14ac:dyDescent="0.3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</row>
    <row r="496" spans="1:43" ht="15.75" customHeight="1" x14ac:dyDescent="0.3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</row>
    <row r="497" spans="1:43" ht="15.75" customHeight="1" x14ac:dyDescent="0.3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</row>
    <row r="498" spans="1:43" ht="15.75" customHeight="1" x14ac:dyDescent="0.3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</row>
    <row r="499" spans="1:43" ht="15.75" customHeight="1" x14ac:dyDescent="0.3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</row>
    <row r="500" spans="1:43" ht="15.75" customHeight="1" x14ac:dyDescent="0.3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</row>
    <row r="501" spans="1:43" ht="15.75" customHeight="1" x14ac:dyDescent="0.3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</row>
    <row r="502" spans="1:43" ht="15.75" customHeight="1" x14ac:dyDescent="0.3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</row>
    <row r="503" spans="1:43" ht="15.75" customHeight="1" x14ac:dyDescent="0.3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</row>
    <row r="504" spans="1:43" ht="15.75" customHeight="1" x14ac:dyDescent="0.3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</row>
    <row r="505" spans="1:43" ht="15.75" customHeight="1" x14ac:dyDescent="0.3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</row>
    <row r="506" spans="1:43" ht="15.75" customHeight="1" x14ac:dyDescent="0.3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</row>
    <row r="507" spans="1:43" ht="15.75" customHeight="1" x14ac:dyDescent="0.3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</row>
    <row r="508" spans="1:43" ht="15.75" customHeight="1" x14ac:dyDescent="0.3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</row>
    <row r="509" spans="1:43" ht="15.75" customHeight="1" x14ac:dyDescent="0.3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</row>
    <row r="510" spans="1:43" ht="15.75" customHeight="1" x14ac:dyDescent="0.3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</row>
    <row r="511" spans="1:43" ht="15.75" customHeight="1" x14ac:dyDescent="0.3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</row>
    <row r="512" spans="1:43" ht="15.75" customHeight="1" x14ac:dyDescent="0.3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</row>
    <row r="513" spans="1:43" ht="15.75" customHeight="1" x14ac:dyDescent="0.3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</row>
    <row r="514" spans="1:43" ht="15.75" customHeight="1" x14ac:dyDescent="0.3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</row>
    <row r="515" spans="1:43" ht="15.75" customHeight="1" x14ac:dyDescent="0.3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</row>
    <row r="516" spans="1:43" ht="15.75" customHeight="1" x14ac:dyDescent="0.3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</row>
    <row r="517" spans="1:43" ht="15.75" customHeight="1" x14ac:dyDescent="0.3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</row>
    <row r="518" spans="1:43" ht="15.75" customHeight="1" x14ac:dyDescent="0.3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</row>
    <row r="519" spans="1:43" ht="15.75" customHeight="1" x14ac:dyDescent="0.3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</row>
    <row r="520" spans="1:43" ht="15.75" customHeight="1" x14ac:dyDescent="0.3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</row>
    <row r="521" spans="1:43" ht="15.75" customHeight="1" x14ac:dyDescent="0.3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</row>
    <row r="522" spans="1:43" ht="15.75" customHeight="1" x14ac:dyDescent="0.3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</row>
    <row r="523" spans="1:43" ht="15.75" customHeight="1" x14ac:dyDescent="0.3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</row>
    <row r="524" spans="1:43" ht="15.75" customHeight="1" x14ac:dyDescent="0.3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</row>
    <row r="525" spans="1:43" ht="15.75" customHeight="1" x14ac:dyDescent="0.3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</row>
    <row r="526" spans="1:43" ht="15.75" customHeight="1" x14ac:dyDescent="0.3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</row>
    <row r="527" spans="1:43" ht="15.75" customHeight="1" x14ac:dyDescent="0.3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</row>
    <row r="528" spans="1:43" ht="15.75" customHeight="1" x14ac:dyDescent="0.3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</row>
    <row r="529" spans="1:43" ht="15.75" customHeight="1" x14ac:dyDescent="0.3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</row>
    <row r="530" spans="1:43" ht="15.75" customHeight="1" x14ac:dyDescent="0.3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</row>
    <row r="531" spans="1:43" ht="15.75" customHeight="1" x14ac:dyDescent="0.3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</row>
    <row r="532" spans="1:43" ht="15.75" customHeight="1" x14ac:dyDescent="0.3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</row>
    <row r="533" spans="1:43" ht="15.75" customHeight="1" x14ac:dyDescent="0.3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</row>
    <row r="534" spans="1:43" ht="15.75" customHeight="1" x14ac:dyDescent="0.3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</row>
    <row r="535" spans="1:43" ht="15.75" customHeight="1" x14ac:dyDescent="0.3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</row>
    <row r="536" spans="1:43" ht="15.75" customHeight="1" x14ac:dyDescent="0.3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</row>
    <row r="537" spans="1:43" ht="15.75" customHeight="1" x14ac:dyDescent="0.3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</row>
    <row r="538" spans="1:43" ht="15.75" customHeight="1" x14ac:dyDescent="0.3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</row>
    <row r="539" spans="1:43" ht="15.75" customHeight="1" x14ac:dyDescent="0.3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</row>
    <row r="540" spans="1:43" ht="15.75" customHeight="1" x14ac:dyDescent="0.3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</row>
    <row r="541" spans="1:43" ht="15.75" customHeight="1" x14ac:dyDescent="0.3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</row>
    <row r="542" spans="1:43" ht="15.75" customHeight="1" x14ac:dyDescent="0.3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</row>
    <row r="543" spans="1:43" ht="15.75" customHeight="1" x14ac:dyDescent="0.3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</row>
    <row r="544" spans="1:43" ht="15.75" customHeight="1" x14ac:dyDescent="0.3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</row>
    <row r="545" spans="1:43" ht="15.75" customHeight="1" x14ac:dyDescent="0.3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</row>
    <row r="546" spans="1:43" ht="15.75" customHeight="1" x14ac:dyDescent="0.3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</row>
    <row r="547" spans="1:43" ht="15.75" customHeight="1" x14ac:dyDescent="0.3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</row>
    <row r="548" spans="1:43" ht="15.75" customHeight="1" x14ac:dyDescent="0.3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</row>
    <row r="549" spans="1:43" ht="15.75" customHeight="1" x14ac:dyDescent="0.3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</row>
    <row r="550" spans="1:43" ht="15.75" customHeight="1" x14ac:dyDescent="0.3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</row>
    <row r="551" spans="1:43" ht="15.75" customHeight="1" x14ac:dyDescent="0.3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</row>
    <row r="552" spans="1:43" ht="15.75" customHeight="1" x14ac:dyDescent="0.3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</row>
    <row r="553" spans="1:43" ht="15.75" customHeight="1" x14ac:dyDescent="0.3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</row>
    <row r="554" spans="1:43" ht="15.75" customHeight="1" x14ac:dyDescent="0.3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</row>
    <row r="555" spans="1:43" ht="15.75" customHeight="1" x14ac:dyDescent="0.3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</row>
    <row r="556" spans="1:43" ht="15.75" customHeight="1" x14ac:dyDescent="0.3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</row>
    <row r="557" spans="1:43" ht="15.75" customHeight="1" x14ac:dyDescent="0.3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</row>
    <row r="558" spans="1:43" ht="15.75" customHeight="1" x14ac:dyDescent="0.3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</row>
    <row r="559" spans="1:43" ht="15.75" customHeight="1" x14ac:dyDescent="0.3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</row>
    <row r="560" spans="1:43" ht="15.75" customHeight="1" x14ac:dyDescent="0.3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</row>
    <row r="561" spans="1:43" ht="15.75" customHeight="1" x14ac:dyDescent="0.3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</row>
    <row r="562" spans="1:43" ht="15.75" customHeight="1" x14ac:dyDescent="0.3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</row>
    <row r="563" spans="1:43" ht="15.75" customHeight="1" x14ac:dyDescent="0.3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</row>
    <row r="564" spans="1:43" ht="15.75" customHeight="1" x14ac:dyDescent="0.3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</row>
    <row r="565" spans="1:43" ht="15.75" customHeight="1" x14ac:dyDescent="0.3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</row>
    <row r="566" spans="1:43" ht="15.75" customHeight="1" x14ac:dyDescent="0.3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</row>
    <row r="567" spans="1:43" ht="15.75" customHeight="1" x14ac:dyDescent="0.3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</row>
    <row r="568" spans="1:43" ht="15.75" customHeight="1" x14ac:dyDescent="0.3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</row>
    <row r="569" spans="1:43" ht="15.75" customHeight="1" x14ac:dyDescent="0.3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</row>
    <row r="570" spans="1:43" ht="15.75" customHeight="1" x14ac:dyDescent="0.3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</row>
    <row r="571" spans="1:43" ht="15.75" customHeight="1" x14ac:dyDescent="0.3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</row>
    <row r="572" spans="1:43" ht="15.75" customHeight="1" x14ac:dyDescent="0.3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</row>
    <row r="573" spans="1:43" ht="15.75" customHeight="1" x14ac:dyDescent="0.3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</row>
    <row r="574" spans="1:43" ht="15.75" customHeight="1" x14ac:dyDescent="0.3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</row>
    <row r="575" spans="1:43" ht="15.75" customHeight="1" x14ac:dyDescent="0.3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</row>
    <row r="576" spans="1:43" ht="15.75" customHeight="1" x14ac:dyDescent="0.3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</row>
    <row r="577" spans="1:43" ht="15.75" customHeight="1" x14ac:dyDescent="0.3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</row>
    <row r="578" spans="1:43" ht="15.75" customHeight="1" x14ac:dyDescent="0.3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</row>
    <row r="579" spans="1:43" ht="15.75" customHeight="1" x14ac:dyDescent="0.3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</row>
    <row r="580" spans="1:43" ht="15.75" customHeight="1" x14ac:dyDescent="0.3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</row>
    <row r="581" spans="1:43" ht="15.75" customHeight="1" x14ac:dyDescent="0.3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</row>
    <row r="582" spans="1:43" ht="15.75" customHeight="1" x14ac:dyDescent="0.3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</row>
    <row r="583" spans="1:43" ht="15.75" customHeight="1" x14ac:dyDescent="0.3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</row>
    <row r="584" spans="1:43" ht="15.75" customHeight="1" x14ac:dyDescent="0.3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</row>
    <row r="585" spans="1:43" ht="15.75" customHeight="1" x14ac:dyDescent="0.3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</row>
    <row r="586" spans="1:43" ht="15.75" customHeight="1" x14ac:dyDescent="0.3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</row>
    <row r="587" spans="1:43" ht="15.75" customHeight="1" x14ac:dyDescent="0.3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</row>
    <row r="588" spans="1:43" ht="15.75" customHeight="1" x14ac:dyDescent="0.3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</row>
    <row r="589" spans="1:43" ht="15.75" customHeight="1" x14ac:dyDescent="0.3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</row>
    <row r="590" spans="1:43" ht="15.75" customHeight="1" x14ac:dyDescent="0.3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</row>
    <row r="591" spans="1:43" ht="15.75" customHeight="1" x14ac:dyDescent="0.3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</row>
    <row r="592" spans="1:43" ht="15.75" customHeight="1" x14ac:dyDescent="0.3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</row>
    <row r="593" spans="1:43" ht="15.75" customHeight="1" x14ac:dyDescent="0.3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</row>
    <row r="594" spans="1:43" ht="15.75" customHeight="1" x14ac:dyDescent="0.3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</row>
    <row r="595" spans="1:43" ht="15.75" customHeight="1" x14ac:dyDescent="0.3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</row>
    <row r="596" spans="1:43" ht="15.75" customHeight="1" x14ac:dyDescent="0.3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</row>
    <row r="597" spans="1:43" ht="15.75" customHeight="1" x14ac:dyDescent="0.3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</row>
    <row r="598" spans="1:43" ht="15.75" customHeight="1" x14ac:dyDescent="0.3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</row>
    <row r="599" spans="1:43" ht="15.75" customHeight="1" x14ac:dyDescent="0.3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</row>
    <row r="600" spans="1:43" ht="15.75" customHeight="1" x14ac:dyDescent="0.3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</row>
    <row r="601" spans="1:43" ht="15.75" customHeight="1" x14ac:dyDescent="0.3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</row>
    <row r="602" spans="1:43" ht="15.75" customHeight="1" x14ac:dyDescent="0.3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</row>
    <row r="603" spans="1:43" ht="15.75" customHeight="1" x14ac:dyDescent="0.3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</row>
    <row r="604" spans="1:43" ht="15.75" customHeight="1" x14ac:dyDescent="0.3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</row>
    <row r="605" spans="1:43" ht="15.75" customHeight="1" x14ac:dyDescent="0.3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</row>
    <row r="606" spans="1:43" ht="15.75" customHeight="1" x14ac:dyDescent="0.3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</row>
    <row r="607" spans="1:43" ht="15.75" customHeight="1" x14ac:dyDescent="0.3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</row>
    <row r="608" spans="1:43" ht="15.75" customHeight="1" x14ac:dyDescent="0.3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</row>
    <row r="609" spans="1:43" ht="15.75" customHeight="1" x14ac:dyDescent="0.3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</row>
    <row r="610" spans="1:43" ht="15.75" customHeight="1" x14ac:dyDescent="0.3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</row>
    <row r="611" spans="1:43" ht="15.75" customHeight="1" x14ac:dyDescent="0.3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</row>
    <row r="612" spans="1:43" ht="15.75" customHeight="1" x14ac:dyDescent="0.3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</row>
    <row r="613" spans="1:43" ht="15.75" customHeight="1" x14ac:dyDescent="0.3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</row>
    <row r="614" spans="1:43" ht="15.75" customHeight="1" x14ac:dyDescent="0.3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</row>
    <row r="615" spans="1:43" ht="15.75" customHeight="1" x14ac:dyDescent="0.3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</row>
    <row r="616" spans="1:43" ht="15.75" customHeight="1" x14ac:dyDescent="0.3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</row>
    <row r="617" spans="1:43" ht="15.75" customHeight="1" x14ac:dyDescent="0.3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</row>
    <row r="618" spans="1:43" ht="15.75" customHeight="1" x14ac:dyDescent="0.3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</row>
    <row r="619" spans="1:43" ht="15.75" customHeight="1" x14ac:dyDescent="0.3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</row>
    <row r="620" spans="1:43" ht="15.75" customHeight="1" x14ac:dyDescent="0.3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</row>
    <row r="621" spans="1:43" ht="15.75" customHeight="1" x14ac:dyDescent="0.3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</row>
    <row r="622" spans="1:43" ht="15.75" customHeight="1" x14ac:dyDescent="0.3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</row>
    <row r="623" spans="1:43" ht="15.75" customHeight="1" x14ac:dyDescent="0.3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</row>
    <row r="624" spans="1:43" ht="15.75" customHeight="1" x14ac:dyDescent="0.3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</row>
    <row r="625" spans="1:43" ht="15.75" customHeight="1" x14ac:dyDescent="0.3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</row>
    <row r="626" spans="1:43" ht="15.75" customHeight="1" x14ac:dyDescent="0.3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</row>
    <row r="627" spans="1:43" ht="15.75" customHeight="1" x14ac:dyDescent="0.3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</row>
    <row r="628" spans="1:43" ht="15.75" customHeight="1" x14ac:dyDescent="0.3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</row>
    <row r="629" spans="1:43" ht="15.75" customHeight="1" x14ac:dyDescent="0.3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</row>
    <row r="630" spans="1:43" ht="15.75" customHeight="1" x14ac:dyDescent="0.3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</row>
    <row r="631" spans="1:43" ht="15.75" customHeight="1" x14ac:dyDescent="0.3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</row>
    <row r="632" spans="1:43" ht="15.75" customHeight="1" x14ac:dyDescent="0.3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</row>
    <row r="633" spans="1:43" ht="15.75" customHeight="1" x14ac:dyDescent="0.3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</row>
    <row r="634" spans="1:43" ht="15.75" customHeight="1" x14ac:dyDescent="0.3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</row>
    <row r="635" spans="1:43" ht="15.75" customHeight="1" x14ac:dyDescent="0.3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</row>
    <row r="636" spans="1:43" ht="15.75" customHeight="1" x14ac:dyDescent="0.3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</row>
    <row r="637" spans="1:43" ht="15.75" customHeight="1" x14ac:dyDescent="0.3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</row>
    <row r="638" spans="1:43" ht="15.75" customHeight="1" x14ac:dyDescent="0.3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</row>
    <row r="639" spans="1:43" ht="15.75" customHeight="1" x14ac:dyDescent="0.3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</row>
    <row r="640" spans="1:43" ht="15.75" customHeight="1" x14ac:dyDescent="0.3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</row>
    <row r="641" spans="1:43" ht="15.75" customHeight="1" x14ac:dyDescent="0.3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</row>
    <row r="642" spans="1:43" ht="15.75" customHeight="1" x14ac:dyDescent="0.3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</row>
    <row r="643" spans="1:43" ht="15.75" customHeight="1" x14ac:dyDescent="0.3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</row>
    <row r="644" spans="1:43" ht="15.75" customHeight="1" x14ac:dyDescent="0.3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</row>
    <row r="645" spans="1:43" ht="15.75" customHeight="1" x14ac:dyDescent="0.3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</row>
    <row r="646" spans="1:43" ht="15.75" customHeight="1" x14ac:dyDescent="0.3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</row>
    <row r="647" spans="1:43" ht="15.75" customHeight="1" x14ac:dyDescent="0.3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</row>
    <row r="648" spans="1:43" ht="15.75" customHeight="1" x14ac:dyDescent="0.3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</row>
    <row r="649" spans="1:43" ht="15.75" customHeight="1" x14ac:dyDescent="0.3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</row>
    <row r="650" spans="1:43" ht="15.75" customHeight="1" x14ac:dyDescent="0.3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</row>
    <row r="651" spans="1:43" ht="15.75" customHeight="1" x14ac:dyDescent="0.3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</row>
    <row r="652" spans="1:43" ht="15.75" customHeight="1" x14ac:dyDescent="0.3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</row>
    <row r="653" spans="1:43" ht="15.75" customHeight="1" x14ac:dyDescent="0.3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</row>
    <row r="654" spans="1:43" ht="15.75" customHeight="1" x14ac:dyDescent="0.3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</row>
    <row r="655" spans="1:43" ht="15.75" customHeight="1" x14ac:dyDescent="0.3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</row>
    <row r="656" spans="1:43" ht="15.75" customHeight="1" x14ac:dyDescent="0.3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</row>
    <row r="657" spans="1:43" ht="15.75" customHeight="1" x14ac:dyDescent="0.3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</row>
    <row r="658" spans="1:43" ht="15.75" customHeight="1" x14ac:dyDescent="0.3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</row>
    <row r="659" spans="1:43" ht="15.75" customHeight="1" x14ac:dyDescent="0.3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</row>
    <row r="660" spans="1:43" ht="15.75" customHeight="1" x14ac:dyDescent="0.3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</row>
    <row r="661" spans="1:43" ht="15.75" customHeight="1" x14ac:dyDescent="0.3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</row>
    <row r="662" spans="1:43" ht="15.75" customHeight="1" x14ac:dyDescent="0.3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</row>
    <row r="663" spans="1:43" ht="15.75" customHeight="1" x14ac:dyDescent="0.3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</row>
    <row r="664" spans="1:43" ht="15.75" customHeight="1" x14ac:dyDescent="0.3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</row>
    <row r="665" spans="1:43" ht="15.75" customHeight="1" x14ac:dyDescent="0.3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</row>
    <row r="666" spans="1:43" ht="15.75" customHeight="1" x14ac:dyDescent="0.3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</row>
    <row r="667" spans="1:43" ht="15.75" customHeight="1" x14ac:dyDescent="0.3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</row>
    <row r="668" spans="1:43" ht="15.75" customHeight="1" x14ac:dyDescent="0.3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</row>
    <row r="669" spans="1:43" ht="15.75" customHeight="1" x14ac:dyDescent="0.3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</row>
    <row r="670" spans="1:43" ht="15.75" customHeight="1" x14ac:dyDescent="0.3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</row>
    <row r="671" spans="1:43" ht="15.75" customHeight="1" x14ac:dyDescent="0.3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</row>
    <row r="672" spans="1:43" ht="15.75" customHeight="1" x14ac:dyDescent="0.3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</row>
    <row r="673" spans="1:43" ht="15.75" customHeight="1" x14ac:dyDescent="0.3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</row>
    <row r="674" spans="1:43" ht="15.75" customHeight="1" x14ac:dyDescent="0.3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</row>
    <row r="675" spans="1:43" ht="15.75" customHeight="1" x14ac:dyDescent="0.3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</row>
    <row r="676" spans="1:43" ht="15.75" customHeight="1" x14ac:dyDescent="0.3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</row>
    <row r="677" spans="1:43" ht="15.75" customHeight="1" x14ac:dyDescent="0.3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</row>
    <row r="678" spans="1:43" ht="15.75" customHeight="1" x14ac:dyDescent="0.3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</row>
    <row r="679" spans="1:43" ht="15.75" customHeight="1" x14ac:dyDescent="0.3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</row>
    <row r="680" spans="1:43" ht="15.75" customHeight="1" x14ac:dyDescent="0.3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</row>
    <row r="681" spans="1:43" ht="15.75" customHeight="1" x14ac:dyDescent="0.3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</row>
    <row r="682" spans="1:43" ht="15.75" customHeight="1" x14ac:dyDescent="0.3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</row>
    <row r="683" spans="1:43" ht="15.75" customHeight="1" x14ac:dyDescent="0.3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</row>
    <row r="684" spans="1:43" ht="15.75" customHeight="1" x14ac:dyDescent="0.3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</row>
    <row r="685" spans="1:43" ht="15.75" customHeight="1" x14ac:dyDescent="0.3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</row>
    <row r="686" spans="1:43" ht="15.75" customHeight="1" x14ac:dyDescent="0.3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</row>
    <row r="687" spans="1:43" ht="15.75" customHeight="1" x14ac:dyDescent="0.3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</row>
    <row r="688" spans="1:43" ht="15.75" customHeight="1" x14ac:dyDescent="0.3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</row>
    <row r="689" spans="1:43" ht="15.75" customHeight="1" x14ac:dyDescent="0.3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</row>
    <row r="690" spans="1:43" ht="15.75" customHeight="1" x14ac:dyDescent="0.3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</row>
    <row r="691" spans="1:43" ht="15.75" customHeight="1" x14ac:dyDescent="0.3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</row>
    <row r="692" spans="1:43" ht="15.75" customHeight="1" x14ac:dyDescent="0.3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</row>
    <row r="693" spans="1:43" ht="15.75" customHeight="1" x14ac:dyDescent="0.3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</row>
    <row r="694" spans="1:43" ht="15.75" customHeight="1" x14ac:dyDescent="0.3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</row>
    <row r="695" spans="1:43" ht="15.75" customHeight="1" x14ac:dyDescent="0.3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</row>
    <row r="696" spans="1:43" ht="15.75" customHeight="1" x14ac:dyDescent="0.3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</row>
    <row r="697" spans="1:43" ht="15.75" customHeight="1" x14ac:dyDescent="0.3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</row>
    <row r="698" spans="1:43" ht="15.75" customHeight="1" x14ac:dyDescent="0.3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</row>
    <row r="699" spans="1:43" ht="15.75" customHeight="1" x14ac:dyDescent="0.3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</row>
    <row r="700" spans="1:43" ht="15.75" customHeight="1" x14ac:dyDescent="0.3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</row>
    <row r="701" spans="1:43" ht="15.75" customHeight="1" x14ac:dyDescent="0.3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</row>
    <row r="702" spans="1:43" ht="15.75" customHeight="1" x14ac:dyDescent="0.3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</row>
    <row r="703" spans="1:43" ht="15.75" customHeight="1" x14ac:dyDescent="0.3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</row>
    <row r="704" spans="1:43" ht="15.75" customHeight="1" x14ac:dyDescent="0.3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</row>
    <row r="705" spans="1:43" ht="15.75" customHeight="1" x14ac:dyDescent="0.3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</row>
    <row r="706" spans="1:43" ht="15.75" customHeight="1" x14ac:dyDescent="0.3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</row>
    <row r="707" spans="1:43" ht="15.75" customHeight="1" x14ac:dyDescent="0.3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</row>
    <row r="708" spans="1:43" ht="15.75" customHeight="1" x14ac:dyDescent="0.3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</row>
    <row r="709" spans="1:43" ht="15.75" customHeight="1" x14ac:dyDescent="0.3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</row>
    <row r="710" spans="1:43" ht="15.75" customHeight="1" x14ac:dyDescent="0.3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</row>
    <row r="711" spans="1:43" ht="15.75" customHeight="1" x14ac:dyDescent="0.3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</row>
    <row r="712" spans="1:43" ht="15.75" customHeight="1" x14ac:dyDescent="0.3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</row>
    <row r="713" spans="1:43" ht="15.75" customHeight="1" x14ac:dyDescent="0.3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</row>
    <row r="714" spans="1:43" ht="15.75" customHeight="1" x14ac:dyDescent="0.3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</row>
    <row r="715" spans="1:43" ht="15.75" customHeight="1" x14ac:dyDescent="0.3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</row>
    <row r="716" spans="1:43" ht="15.75" customHeight="1" x14ac:dyDescent="0.3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</row>
    <row r="717" spans="1:43" ht="15.75" customHeight="1" x14ac:dyDescent="0.3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</row>
    <row r="718" spans="1:43" ht="15.75" customHeight="1" x14ac:dyDescent="0.3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</row>
    <row r="719" spans="1:43" ht="15.75" customHeight="1" x14ac:dyDescent="0.3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</row>
    <row r="720" spans="1:43" ht="15.75" customHeight="1" x14ac:dyDescent="0.3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</row>
    <row r="721" spans="1:43" ht="15.75" customHeight="1" x14ac:dyDescent="0.3">
      <c r="A721" s="108"/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  <c r="AA721" s="108"/>
      <c r="AB721" s="108"/>
      <c r="AC721" s="108"/>
      <c r="AD721" s="108"/>
      <c r="AE721" s="108"/>
      <c r="AF721" s="108"/>
      <c r="AG721" s="108"/>
      <c r="AH721" s="108"/>
      <c r="AI721" s="108"/>
      <c r="AJ721" s="108"/>
      <c r="AK721" s="108"/>
      <c r="AL721" s="108"/>
      <c r="AM721" s="108"/>
      <c r="AN721" s="108"/>
      <c r="AO721" s="108"/>
      <c r="AP721" s="108"/>
      <c r="AQ721" s="108"/>
    </row>
    <row r="722" spans="1:43" ht="15.75" customHeight="1" x14ac:dyDescent="0.3">
      <c r="A722" s="108"/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  <c r="AC722" s="108"/>
      <c r="AD722" s="108"/>
      <c r="AE722" s="108"/>
      <c r="AF722" s="108"/>
      <c r="AG722" s="108"/>
      <c r="AH722" s="108"/>
      <c r="AI722" s="108"/>
      <c r="AJ722" s="108"/>
      <c r="AK722" s="108"/>
      <c r="AL722" s="108"/>
      <c r="AM722" s="108"/>
      <c r="AN722" s="108"/>
      <c r="AO722" s="108"/>
      <c r="AP722" s="108"/>
      <c r="AQ722" s="108"/>
    </row>
    <row r="723" spans="1:43" ht="15.75" customHeight="1" x14ac:dyDescent="0.3">
      <c r="A723" s="108"/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  <c r="AA723" s="108"/>
      <c r="AB723" s="108"/>
      <c r="AC723" s="108"/>
      <c r="AD723" s="108"/>
      <c r="AE723" s="108"/>
      <c r="AF723" s="108"/>
      <c r="AG723" s="108"/>
      <c r="AH723" s="108"/>
      <c r="AI723" s="108"/>
      <c r="AJ723" s="108"/>
      <c r="AK723" s="108"/>
      <c r="AL723" s="108"/>
      <c r="AM723" s="108"/>
      <c r="AN723" s="108"/>
      <c r="AO723" s="108"/>
      <c r="AP723" s="108"/>
      <c r="AQ723" s="108"/>
    </row>
    <row r="724" spans="1:43" ht="15.75" customHeight="1" x14ac:dyDescent="0.3">
      <c r="A724" s="108"/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  <c r="AA724" s="108"/>
      <c r="AB724" s="108"/>
      <c r="AC724" s="108"/>
      <c r="AD724" s="108"/>
      <c r="AE724" s="108"/>
      <c r="AF724" s="108"/>
      <c r="AG724" s="108"/>
      <c r="AH724" s="108"/>
      <c r="AI724" s="108"/>
      <c r="AJ724" s="108"/>
      <c r="AK724" s="108"/>
      <c r="AL724" s="108"/>
      <c r="AM724" s="108"/>
      <c r="AN724" s="108"/>
      <c r="AO724" s="108"/>
      <c r="AP724" s="108"/>
      <c r="AQ724" s="108"/>
    </row>
    <row r="725" spans="1:43" ht="15.75" customHeight="1" x14ac:dyDescent="0.3">
      <c r="A725" s="108"/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  <c r="AA725" s="108"/>
      <c r="AB725" s="108"/>
      <c r="AC725" s="108"/>
      <c r="AD725" s="108"/>
      <c r="AE725" s="108"/>
      <c r="AF725" s="108"/>
      <c r="AG725" s="108"/>
      <c r="AH725" s="108"/>
      <c r="AI725" s="108"/>
      <c r="AJ725" s="108"/>
      <c r="AK725" s="108"/>
      <c r="AL725" s="108"/>
      <c r="AM725" s="108"/>
      <c r="AN725" s="108"/>
      <c r="AO725" s="108"/>
      <c r="AP725" s="108"/>
      <c r="AQ725" s="108"/>
    </row>
    <row r="726" spans="1:43" ht="15.75" customHeight="1" x14ac:dyDescent="0.3">
      <c r="A726" s="108"/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  <c r="AC726" s="108"/>
      <c r="AD726" s="108"/>
      <c r="AE726" s="108"/>
      <c r="AF726" s="108"/>
      <c r="AG726" s="108"/>
      <c r="AH726" s="108"/>
      <c r="AI726" s="108"/>
      <c r="AJ726" s="108"/>
      <c r="AK726" s="108"/>
      <c r="AL726" s="108"/>
      <c r="AM726" s="108"/>
      <c r="AN726" s="108"/>
      <c r="AO726" s="108"/>
      <c r="AP726" s="108"/>
      <c r="AQ726" s="108"/>
    </row>
    <row r="727" spans="1:43" ht="15.75" customHeight="1" x14ac:dyDescent="0.3">
      <c r="A727" s="108"/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  <c r="AA727" s="108"/>
      <c r="AB727" s="108"/>
      <c r="AC727" s="108"/>
      <c r="AD727" s="108"/>
      <c r="AE727" s="108"/>
      <c r="AF727" s="108"/>
      <c r="AG727" s="108"/>
      <c r="AH727" s="108"/>
      <c r="AI727" s="108"/>
      <c r="AJ727" s="108"/>
      <c r="AK727" s="108"/>
      <c r="AL727" s="108"/>
      <c r="AM727" s="108"/>
      <c r="AN727" s="108"/>
      <c r="AO727" s="108"/>
      <c r="AP727" s="108"/>
      <c r="AQ727" s="108"/>
    </row>
    <row r="728" spans="1:43" ht="15.75" customHeight="1" x14ac:dyDescent="0.3">
      <c r="A728" s="108"/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  <c r="AA728" s="108"/>
      <c r="AB728" s="108"/>
      <c r="AC728" s="108"/>
      <c r="AD728" s="108"/>
      <c r="AE728" s="108"/>
      <c r="AF728" s="108"/>
      <c r="AG728" s="108"/>
      <c r="AH728" s="108"/>
      <c r="AI728" s="108"/>
      <c r="AJ728" s="108"/>
      <c r="AK728" s="108"/>
      <c r="AL728" s="108"/>
      <c r="AM728" s="108"/>
      <c r="AN728" s="108"/>
      <c r="AO728" s="108"/>
      <c r="AP728" s="108"/>
      <c r="AQ728" s="108"/>
    </row>
    <row r="729" spans="1:43" ht="15.75" customHeight="1" x14ac:dyDescent="0.3">
      <c r="A729" s="108"/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  <c r="AA729" s="108"/>
      <c r="AB729" s="108"/>
      <c r="AC729" s="108"/>
      <c r="AD729" s="108"/>
      <c r="AE729" s="108"/>
      <c r="AF729" s="108"/>
      <c r="AG729" s="108"/>
      <c r="AH729" s="108"/>
      <c r="AI729" s="108"/>
      <c r="AJ729" s="108"/>
      <c r="AK729" s="108"/>
      <c r="AL729" s="108"/>
      <c r="AM729" s="108"/>
      <c r="AN729" s="108"/>
      <c r="AO729" s="108"/>
      <c r="AP729" s="108"/>
      <c r="AQ729" s="108"/>
    </row>
    <row r="730" spans="1:43" ht="15.75" customHeight="1" x14ac:dyDescent="0.3">
      <c r="A730" s="108"/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  <c r="AC730" s="108"/>
      <c r="AD730" s="108"/>
      <c r="AE730" s="108"/>
      <c r="AF730" s="108"/>
      <c r="AG730" s="108"/>
      <c r="AH730" s="108"/>
      <c r="AI730" s="108"/>
      <c r="AJ730" s="108"/>
      <c r="AK730" s="108"/>
      <c r="AL730" s="108"/>
      <c r="AM730" s="108"/>
      <c r="AN730" s="108"/>
      <c r="AO730" s="108"/>
      <c r="AP730" s="108"/>
      <c r="AQ730" s="108"/>
    </row>
    <row r="731" spans="1:43" ht="15.75" customHeight="1" x14ac:dyDescent="0.3">
      <c r="A731" s="108"/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  <c r="AC731" s="108"/>
      <c r="AD731" s="108"/>
      <c r="AE731" s="108"/>
      <c r="AF731" s="108"/>
      <c r="AG731" s="108"/>
      <c r="AH731" s="108"/>
      <c r="AI731" s="108"/>
      <c r="AJ731" s="108"/>
      <c r="AK731" s="108"/>
      <c r="AL731" s="108"/>
      <c r="AM731" s="108"/>
      <c r="AN731" s="108"/>
      <c r="AO731" s="108"/>
      <c r="AP731" s="108"/>
      <c r="AQ731" s="108"/>
    </row>
    <row r="732" spans="1:43" ht="15.75" customHeight="1" x14ac:dyDescent="0.3">
      <c r="A732" s="108"/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  <c r="AC732" s="108"/>
      <c r="AD732" s="108"/>
      <c r="AE732" s="108"/>
      <c r="AF732" s="108"/>
      <c r="AG732" s="108"/>
      <c r="AH732" s="108"/>
      <c r="AI732" s="108"/>
      <c r="AJ732" s="108"/>
      <c r="AK732" s="108"/>
      <c r="AL732" s="108"/>
      <c r="AM732" s="108"/>
      <c r="AN732" s="108"/>
      <c r="AO732" s="108"/>
      <c r="AP732" s="108"/>
      <c r="AQ732" s="108"/>
    </row>
    <row r="733" spans="1:43" ht="15.75" customHeight="1" x14ac:dyDescent="0.3">
      <c r="A733" s="108"/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  <c r="AC733" s="108"/>
      <c r="AD733" s="108"/>
      <c r="AE733" s="108"/>
      <c r="AF733" s="108"/>
      <c r="AG733" s="108"/>
      <c r="AH733" s="108"/>
      <c r="AI733" s="108"/>
      <c r="AJ733" s="108"/>
      <c r="AK733" s="108"/>
      <c r="AL733" s="108"/>
      <c r="AM733" s="108"/>
      <c r="AN733" s="108"/>
      <c r="AO733" s="108"/>
      <c r="AP733" s="108"/>
      <c r="AQ733" s="108"/>
    </row>
    <row r="734" spans="1:43" ht="15.75" customHeight="1" x14ac:dyDescent="0.3">
      <c r="A734" s="108"/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  <c r="AC734" s="108"/>
      <c r="AD734" s="108"/>
      <c r="AE734" s="108"/>
      <c r="AF734" s="108"/>
      <c r="AG734" s="108"/>
      <c r="AH734" s="108"/>
      <c r="AI734" s="108"/>
      <c r="AJ734" s="108"/>
      <c r="AK734" s="108"/>
      <c r="AL734" s="108"/>
      <c r="AM734" s="108"/>
      <c r="AN734" s="108"/>
      <c r="AO734" s="108"/>
      <c r="AP734" s="108"/>
      <c r="AQ734" s="108"/>
    </row>
    <row r="735" spans="1:43" ht="15.75" customHeight="1" x14ac:dyDescent="0.3">
      <c r="A735" s="108"/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08"/>
      <c r="AG735" s="108"/>
      <c r="AH735" s="108"/>
      <c r="AI735" s="108"/>
      <c r="AJ735" s="108"/>
      <c r="AK735" s="108"/>
      <c r="AL735" s="108"/>
      <c r="AM735" s="108"/>
      <c r="AN735" s="108"/>
      <c r="AO735" s="108"/>
      <c r="AP735" s="108"/>
      <c r="AQ735" s="108"/>
    </row>
    <row r="736" spans="1:43" ht="15.75" customHeight="1" x14ac:dyDescent="0.3">
      <c r="A736" s="108"/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08"/>
      <c r="AG736" s="108"/>
      <c r="AH736" s="108"/>
      <c r="AI736" s="108"/>
      <c r="AJ736" s="108"/>
      <c r="AK736" s="108"/>
      <c r="AL736" s="108"/>
      <c r="AM736" s="108"/>
      <c r="AN736" s="108"/>
      <c r="AO736" s="108"/>
      <c r="AP736" s="108"/>
      <c r="AQ736" s="108"/>
    </row>
    <row r="737" spans="1:43" ht="15.75" customHeight="1" x14ac:dyDescent="0.3">
      <c r="A737" s="108"/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  <c r="AC737" s="108"/>
      <c r="AD737" s="108"/>
      <c r="AE737" s="108"/>
      <c r="AF737" s="108"/>
      <c r="AG737" s="108"/>
      <c r="AH737" s="108"/>
      <c r="AI737" s="108"/>
      <c r="AJ737" s="108"/>
      <c r="AK737" s="108"/>
      <c r="AL737" s="108"/>
      <c r="AM737" s="108"/>
      <c r="AN737" s="108"/>
      <c r="AO737" s="108"/>
      <c r="AP737" s="108"/>
      <c r="AQ737" s="108"/>
    </row>
    <row r="738" spans="1:43" ht="15.75" customHeight="1" x14ac:dyDescent="0.3">
      <c r="A738" s="108"/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08"/>
      <c r="AG738" s="108"/>
      <c r="AH738" s="108"/>
      <c r="AI738" s="108"/>
      <c r="AJ738" s="108"/>
      <c r="AK738" s="108"/>
      <c r="AL738" s="108"/>
      <c r="AM738" s="108"/>
      <c r="AN738" s="108"/>
      <c r="AO738" s="108"/>
      <c r="AP738" s="108"/>
      <c r="AQ738" s="108"/>
    </row>
    <row r="739" spans="1:43" ht="15.75" customHeight="1" x14ac:dyDescent="0.3">
      <c r="A739" s="108"/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  <c r="AA739" s="108"/>
      <c r="AB739" s="108"/>
      <c r="AC739" s="108"/>
      <c r="AD739" s="108"/>
      <c r="AE739" s="108"/>
      <c r="AF739" s="108"/>
      <c r="AG739" s="108"/>
      <c r="AH739" s="108"/>
      <c r="AI739" s="108"/>
      <c r="AJ739" s="108"/>
      <c r="AK739" s="108"/>
      <c r="AL739" s="108"/>
      <c r="AM739" s="108"/>
      <c r="AN739" s="108"/>
      <c r="AO739" s="108"/>
      <c r="AP739" s="108"/>
      <c r="AQ739" s="108"/>
    </row>
    <row r="740" spans="1:43" ht="15.75" customHeight="1" x14ac:dyDescent="0.3">
      <c r="A740" s="108"/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  <c r="AC740" s="108"/>
      <c r="AD740" s="108"/>
      <c r="AE740" s="108"/>
      <c r="AF740" s="108"/>
      <c r="AG740" s="108"/>
      <c r="AH740" s="108"/>
      <c r="AI740" s="108"/>
      <c r="AJ740" s="108"/>
      <c r="AK740" s="108"/>
      <c r="AL740" s="108"/>
      <c r="AM740" s="108"/>
      <c r="AN740" s="108"/>
      <c r="AO740" s="108"/>
      <c r="AP740" s="108"/>
      <c r="AQ740" s="108"/>
    </row>
    <row r="741" spans="1:43" ht="15.75" customHeight="1" x14ac:dyDescent="0.3">
      <c r="A741" s="108"/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  <c r="AA741" s="108"/>
      <c r="AB741" s="108"/>
      <c r="AC741" s="108"/>
      <c r="AD741" s="108"/>
      <c r="AE741" s="108"/>
      <c r="AF741" s="108"/>
      <c r="AG741" s="108"/>
      <c r="AH741" s="108"/>
      <c r="AI741" s="108"/>
      <c r="AJ741" s="108"/>
      <c r="AK741" s="108"/>
      <c r="AL741" s="108"/>
      <c r="AM741" s="108"/>
      <c r="AN741" s="108"/>
      <c r="AO741" s="108"/>
      <c r="AP741" s="108"/>
      <c r="AQ741" s="108"/>
    </row>
    <row r="742" spans="1:43" ht="15.75" customHeight="1" x14ac:dyDescent="0.3">
      <c r="A742" s="108"/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  <c r="AA742" s="108"/>
      <c r="AB742" s="108"/>
      <c r="AC742" s="108"/>
      <c r="AD742" s="108"/>
      <c r="AE742" s="108"/>
      <c r="AF742" s="108"/>
      <c r="AG742" s="108"/>
      <c r="AH742" s="108"/>
      <c r="AI742" s="108"/>
      <c r="AJ742" s="108"/>
      <c r="AK742" s="108"/>
      <c r="AL742" s="108"/>
      <c r="AM742" s="108"/>
      <c r="AN742" s="108"/>
      <c r="AO742" s="108"/>
      <c r="AP742" s="108"/>
      <c r="AQ742" s="108"/>
    </row>
    <row r="743" spans="1:43" ht="15.75" customHeight="1" x14ac:dyDescent="0.3">
      <c r="A743" s="108"/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  <c r="AA743" s="108"/>
      <c r="AB743" s="108"/>
      <c r="AC743" s="108"/>
      <c r="AD743" s="108"/>
      <c r="AE743" s="108"/>
      <c r="AF743" s="108"/>
      <c r="AG743" s="108"/>
      <c r="AH743" s="108"/>
      <c r="AI743" s="108"/>
      <c r="AJ743" s="108"/>
      <c r="AK743" s="108"/>
      <c r="AL743" s="108"/>
      <c r="AM743" s="108"/>
      <c r="AN743" s="108"/>
      <c r="AO743" s="108"/>
      <c r="AP743" s="108"/>
      <c r="AQ743" s="108"/>
    </row>
    <row r="744" spans="1:43" ht="15.75" customHeight="1" x14ac:dyDescent="0.3">
      <c r="A744" s="108"/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  <c r="AA744" s="108"/>
      <c r="AB744" s="108"/>
      <c r="AC744" s="108"/>
      <c r="AD744" s="108"/>
      <c r="AE744" s="108"/>
      <c r="AF744" s="108"/>
      <c r="AG744" s="108"/>
      <c r="AH744" s="108"/>
      <c r="AI744" s="108"/>
      <c r="AJ744" s="108"/>
      <c r="AK744" s="108"/>
      <c r="AL744" s="108"/>
      <c r="AM744" s="108"/>
      <c r="AN744" s="108"/>
      <c r="AO744" s="108"/>
      <c r="AP744" s="108"/>
      <c r="AQ744" s="108"/>
    </row>
    <row r="745" spans="1:43" ht="15.75" customHeight="1" x14ac:dyDescent="0.3">
      <c r="A745" s="108"/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  <c r="AC745" s="108"/>
      <c r="AD745" s="108"/>
      <c r="AE745" s="108"/>
      <c r="AF745" s="108"/>
      <c r="AG745" s="108"/>
      <c r="AH745" s="108"/>
      <c r="AI745" s="108"/>
      <c r="AJ745" s="108"/>
      <c r="AK745" s="108"/>
      <c r="AL745" s="108"/>
      <c r="AM745" s="108"/>
      <c r="AN745" s="108"/>
      <c r="AO745" s="108"/>
      <c r="AP745" s="108"/>
      <c r="AQ745" s="108"/>
    </row>
    <row r="746" spans="1:43" ht="15.75" customHeight="1" x14ac:dyDescent="0.3">
      <c r="A746" s="108"/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  <c r="AA746" s="108"/>
      <c r="AB746" s="108"/>
      <c r="AC746" s="108"/>
      <c r="AD746" s="108"/>
      <c r="AE746" s="108"/>
      <c r="AF746" s="108"/>
      <c r="AG746" s="108"/>
      <c r="AH746" s="108"/>
      <c r="AI746" s="108"/>
      <c r="AJ746" s="108"/>
      <c r="AK746" s="108"/>
      <c r="AL746" s="108"/>
      <c r="AM746" s="108"/>
      <c r="AN746" s="108"/>
      <c r="AO746" s="108"/>
      <c r="AP746" s="108"/>
      <c r="AQ746" s="108"/>
    </row>
    <row r="747" spans="1:43" ht="15.75" customHeight="1" x14ac:dyDescent="0.3">
      <c r="A747" s="108"/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  <c r="AC747" s="108"/>
      <c r="AD747" s="108"/>
      <c r="AE747" s="108"/>
      <c r="AF747" s="108"/>
      <c r="AG747" s="108"/>
      <c r="AH747" s="108"/>
      <c r="AI747" s="108"/>
      <c r="AJ747" s="108"/>
      <c r="AK747" s="108"/>
      <c r="AL747" s="108"/>
      <c r="AM747" s="108"/>
      <c r="AN747" s="108"/>
      <c r="AO747" s="108"/>
      <c r="AP747" s="108"/>
      <c r="AQ747" s="108"/>
    </row>
    <row r="748" spans="1:43" ht="15.75" customHeight="1" x14ac:dyDescent="0.3">
      <c r="A748" s="108"/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  <c r="AA748" s="108"/>
      <c r="AB748" s="108"/>
      <c r="AC748" s="108"/>
      <c r="AD748" s="108"/>
      <c r="AE748" s="108"/>
      <c r="AF748" s="108"/>
      <c r="AG748" s="108"/>
      <c r="AH748" s="108"/>
      <c r="AI748" s="108"/>
      <c r="AJ748" s="108"/>
      <c r="AK748" s="108"/>
      <c r="AL748" s="108"/>
      <c r="AM748" s="108"/>
      <c r="AN748" s="108"/>
      <c r="AO748" s="108"/>
      <c r="AP748" s="108"/>
      <c r="AQ748" s="108"/>
    </row>
    <row r="749" spans="1:43" ht="15.75" customHeight="1" x14ac:dyDescent="0.3">
      <c r="A749" s="108"/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  <c r="AA749" s="108"/>
      <c r="AB749" s="108"/>
      <c r="AC749" s="108"/>
      <c r="AD749" s="108"/>
      <c r="AE749" s="108"/>
      <c r="AF749" s="108"/>
      <c r="AG749" s="108"/>
      <c r="AH749" s="108"/>
      <c r="AI749" s="108"/>
      <c r="AJ749" s="108"/>
      <c r="AK749" s="108"/>
      <c r="AL749" s="108"/>
      <c r="AM749" s="108"/>
      <c r="AN749" s="108"/>
      <c r="AO749" s="108"/>
      <c r="AP749" s="108"/>
      <c r="AQ749" s="108"/>
    </row>
    <row r="750" spans="1:43" ht="15.75" customHeight="1" x14ac:dyDescent="0.3">
      <c r="A750" s="108"/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  <c r="AA750" s="108"/>
      <c r="AB750" s="108"/>
      <c r="AC750" s="108"/>
      <c r="AD750" s="108"/>
      <c r="AE750" s="108"/>
      <c r="AF750" s="108"/>
      <c r="AG750" s="108"/>
      <c r="AH750" s="108"/>
      <c r="AI750" s="108"/>
      <c r="AJ750" s="108"/>
      <c r="AK750" s="108"/>
      <c r="AL750" s="108"/>
      <c r="AM750" s="108"/>
      <c r="AN750" s="108"/>
      <c r="AO750" s="108"/>
      <c r="AP750" s="108"/>
      <c r="AQ750" s="108"/>
    </row>
    <row r="751" spans="1:43" ht="15.75" customHeight="1" x14ac:dyDescent="0.3">
      <c r="A751" s="108"/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  <c r="AC751" s="108"/>
      <c r="AD751" s="108"/>
      <c r="AE751" s="108"/>
      <c r="AF751" s="108"/>
      <c r="AG751" s="108"/>
      <c r="AH751" s="108"/>
      <c r="AI751" s="108"/>
      <c r="AJ751" s="108"/>
      <c r="AK751" s="108"/>
      <c r="AL751" s="108"/>
      <c r="AM751" s="108"/>
      <c r="AN751" s="108"/>
      <c r="AO751" s="108"/>
      <c r="AP751" s="108"/>
      <c r="AQ751" s="108"/>
    </row>
    <row r="752" spans="1:43" ht="15.75" customHeight="1" x14ac:dyDescent="0.3">
      <c r="A752" s="108"/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  <c r="AH752" s="108"/>
      <c r="AI752" s="108"/>
      <c r="AJ752" s="108"/>
      <c r="AK752" s="108"/>
      <c r="AL752" s="108"/>
      <c r="AM752" s="108"/>
      <c r="AN752" s="108"/>
      <c r="AO752" s="108"/>
      <c r="AP752" s="108"/>
      <c r="AQ752" s="108"/>
    </row>
    <row r="753" spans="1:43" ht="15.75" customHeight="1" x14ac:dyDescent="0.3">
      <c r="A753" s="108"/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  <c r="AC753" s="108"/>
      <c r="AD753" s="108"/>
      <c r="AE753" s="108"/>
      <c r="AF753" s="108"/>
      <c r="AG753" s="108"/>
      <c r="AH753" s="108"/>
      <c r="AI753" s="108"/>
      <c r="AJ753" s="108"/>
      <c r="AK753" s="108"/>
      <c r="AL753" s="108"/>
      <c r="AM753" s="108"/>
      <c r="AN753" s="108"/>
      <c r="AO753" s="108"/>
      <c r="AP753" s="108"/>
      <c r="AQ753" s="108"/>
    </row>
    <row r="754" spans="1:43" ht="15.75" customHeight="1" x14ac:dyDescent="0.3">
      <c r="A754" s="108"/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  <c r="AC754" s="108"/>
      <c r="AD754" s="108"/>
      <c r="AE754" s="108"/>
      <c r="AF754" s="108"/>
      <c r="AG754" s="108"/>
      <c r="AH754" s="108"/>
      <c r="AI754" s="108"/>
      <c r="AJ754" s="108"/>
      <c r="AK754" s="108"/>
      <c r="AL754" s="108"/>
      <c r="AM754" s="108"/>
      <c r="AN754" s="108"/>
      <c r="AO754" s="108"/>
      <c r="AP754" s="108"/>
      <c r="AQ754" s="108"/>
    </row>
    <row r="755" spans="1:43" ht="15.75" customHeight="1" x14ac:dyDescent="0.3">
      <c r="A755" s="108"/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08"/>
      <c r="AG755" s="108"/>
      <c r="AH755" s="108"/>
      <c r="AI755" s="108"/>
      <c r="AJ755" s="108"/>
      <c r="AK755" s="108"/>
      <c r="AL755" s="108"/>
      <c r="AM755" s="108"/>
      <c r="AN755" s="108"/>
      <c r="AO755" s="108"/>
      <c r="AP755" s="108"/>
      <c r="AQ755" s="108"/>
    </row>
    <row r="756" spans="1:43" ht="15.75" customHeight="1" x14ac:dyDescent="0.3">
      <c r="A756" s="108"/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08"/>
      <c r="AG756" s="108"/>
      <c r="AH756" s="108"/>
      <c r="AI756" s="108"/>
      <c r="AJ756" s="108"/>
      <c r="AK756" s="108"/>
      <c r="AL756" s="108"/>
      <c r="AM756" s="108"/>
      <c r="AN756" s="108"/>
      <c r="AO756" s="108"/>
      <c r="AP756" s="108"/>
      <c r="AQ756" s="108"/>
    </row>
    <row r="757" spans="1:43" ht="15.75" customHeight="1" x14ac:dyDescent="0.3">
      <c r="A757" s="108"/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  <c r="AA757" s="108"/>
      <c r="AB757" s="108"/>
      <c r="AC757" s="108"/>
      <c r="AD757" s="108"/>
      <c r="AE757" s="108"/>
      <c r="AF757" s="108"/>
      <c r="AG757" s="108"/>
      <c r="AH757" s="108"/>
      <c r="AI757" s="108"/>
      <c r="AJ757" s="108"/>
      <c r="AK757" s="108"/>
      <c r="AL757" s="108"/>
      <c r="AM757" s="108"/>
      <c r="AN757" s="108"/>
      <c r="AO757" s="108"/>
      <c r="AP757" s="108"/>
      <c r="AQ757" s="108"/>
    </row>
    <row r="758" spans="1:43" ht="15.75" customHeight="1" x14ac:dyDescent="0.3">
      <c r="A758" s="108"/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  <c r="AC758" s="108"/>
      <c r="AD758" s="108"/>
      <c r="AE758" s="108"/>
      <c r="AF758" s="108"/>
      <c r="AG758" s="108"/>
      <c r="AH758" s="108"/>
      <c r="AI758" s="108"/>
      <c r="AJ758" s="108"/>
      <c r="AK758" s="108"/>
      <c r="AL758" s="108"/>
      <c r="AM758" s="108"/>
      <c r="AN758" s="108"/>
      <c r="AO758" s="108"/>
      <c r="AP758" s="108"/>
      <c r="AQ758" s="108"/>
    </row>
    <row r="759" spans="1:43" ht="15.75" customHeight="1" x14ac:dyDescent="0.3">
      <c r="A759" s="108"/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  <c r="AC759" s="108"/>
      <c r="AD759" s="108"/>
      <c r="AE759" s="108"/>
      <c r="AF759" s="108"/>
      <c r="AG759" s="108"/>
      <c r="AH759" s="108"/>
      <c r="AI759" s="108"/>
      <c r="AJ759" s="108"/>
      <c r="AK759" s="108"/>
      <c r="AL759" s="108"/>
      <c r="AM759" s="108"/>
      <c r="AN759" s="108"/>
      <c r="AO759" s="108"/>
      <c r="AP759" s="108"/>
      <c r="AQ759" s="108"/>
    </row>
    <row r="760" spans="1:43" ht="15.75" customHeight="1" x14ac:dyDescent="0.3">
      <c r="A760" s="108"/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  <c r="AA760" s="108"/>
      <c r="AB760" s="108"/>
      <c r="AC760" s="108"/>
      <c r="AD760" s="108"/>
      <c r="AE760" s="108"/>
      <c r="AF760" s="108"/>
      <c r="AG760" s="108"/>
      <c r="AH760" s="108"/>
      <c r="AI760" s="108"/>
      <c r="AJ760" s="108"/>
      <c r="AK760" s="108"/>
      <c r="AL760" s="108"/>
      <c r="AM760" s="108"/>
      <c r="AN760" s="108"/>
      <c r="AO760" s="108"/>
      <c r="AP760" s="108"/>
      <c r="AQ760" s="108"/>
    </row>
    <row r="761" spans="1:43" ht="15.75" customHeight="1" x14ac:dyDescent="0.3">
      <c r="A761" s="108"/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  <c r="AA761" s="108"/>
      <c r="AB761" s="108"/>
      <c r="AC761" s="108"/>
      <c r="AD761" s="108"/>
      <c r="AE761" s="108"/>
      <c r="AF761" s="108"/>
      <c r="AG761" s="108"/>
      <c r="AH761" s="108"/>
      <c r="AI761" s="108"/>
      <c r="AJ761" s="108"/>
      <c r="AK761" s="108"/>
      <c r="AL761" s="108"/>
      <c r="AM761" s="108"/>
      <c r="AN761" s="108"/>
      <c r="AO761" s="108"/>
      <c r="AP761" s="108"/>
      <c r="AQ761" s="108"/>
    </row>
    <row r="762" spans="1:43" ht="15.75" customHeight="1" x14ac:dyDescent="0.3">
      <c r="A762" s="108"/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  <c r="AC762" s="108"/>
      <c r="AD762" s="108"/>
      <c r="AE762" s="108"/>
      <c r="AF762" s="108"/>
      <c r="AG762" s="108"/>
      <c r="AH762" s="108"/>
      <c r="AI762" s="108"/>
      <c r="AJ762" s="108"/>
      <c r="AK762" s="108"/>
      <c r="AL762" s="108"/>
      <c r="AM762" s="108"/>
      <c r="AN762" s="108"/>
      <c r="AO762" s="108"/>
      <c r="AP762" s="108"/>
      <c r="AQ762" s="108"/>
    </row>
    <row r="763" spans="1:43" ht="15.75" customHeight="1" x14ac:dyDescent="0.3">
      <c r="A763" s="108"/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  <c r="AC763" s="108"/>
      <c r="AD763" s="108"/>
      <c r="AE763" s="108"/>
      <c r="AF763" s="108"/>
      <c r="AG763" s="108"/>
      <c r="AH763" s="108"/>
      <c r="AI763" s="108"/>
      <c r="AJ763" s="108"/>
      <c r="AK763" s="108"/>
      <c r="AL763" s="108"/>
      <c r="AM763" s="108"/>
      <c r="AN763" s="108"/>
      <c r="AO763" s="108"/>
      <c r="AP763" s="108"/>
      <c r="AQ763" s="108"/>
    </row>
    <row r="764" spans="1:43" ht="15.75" customHeight="1" x14ac:dyDescent="0.3">
      <c r="A764" s="108"/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  <c r="AC764" s="108"/>
      <c r="AD764" s="108"/>
      <c r="AE764" s="108"/>
      <c r="AF764" s="108"/>
      <c r="AG764" s="108"/>
      <c r="AH764" s="108"/>
      <c r="AI764" s="108"/>
      <c r="AJ764" s="108"/>
      <c r="AK764" s="108"/>
      <c r="AL764" s="108"/>
      <c r="AM764" s="108"/>
      <c r="AN764" s="108"/>
      <c r="AO764" s="108"/>
      <c r="AP764" s="108"/>
      <c r="AQ764" s="108"/>
    </row>
    <row r="765" spans="1:43" ht="15.75" customHeight="1" x14ac:dyDescent="0.3">
      <c r="A765" s="108"/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  <c r="AC765" s="108"/>
      <c r="AD765" s="108"/>
      <c r="AE765" s="108"/>
      <c r="AF765" s="108"/>
      <c r="AG765" s="108"/>
      <c r="AH765" s="108"/>
      <c r="AI765" s="108"/>
      <c r="AJ765" s="108"/>
      <c r="AK765" s="108"/>
      <c r="AL765" s="108"/>
      <c r="AM765" s="108"/>
      <c r="AN765" s="108"/>
      <c r="AO765" s="108"/>
      <c r="AP765" s="108"/>
      <c r="AQ765" s="108"/>
    </row>
    <row r="766" spans="1:43" ht="15.75" customHeight="1" x14ac:dyDescent="0.3">
      <c r="A766" s="108"/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  <c r="AA766" s="108"/>
      <c r="AB766" s="108"/>
      <c r="AC766" s="108"/>
      <c r="AD766" s="108"/>
      <c r="AE766" s="108"/>
      <c r="AF766" s="108"/>
      <c r="AG766" s="108"/>
      <c r="AH766" s="108"/>
      <c r="AI766" s="108"/>
      <c r="AJ766" s="108"/>
      <c r="AK766" s="108"/>
      <c r="AL766" s="108"/>
      <c r="AM766" s="108"/>
      <c r="AN766" s="108"/>
      <c r="AO766" s="108"/>
      <c r="AP766" s="108"/>
      <c r="AQ766" s="108"/>
    </row>
    <row r="767" spans="1:43" ht="15.75" customHeight="1" x14ac:dyDescent="0.3">
      <c r="A767" s="108"/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  <c r="AC767" s="108"/>
      <c r="AD767" s="108"/>
      <c r="AE767" s="108"/>
      <c r="AF767" s="108"/>
      <c r="AG767" s="108"/>
      <c r="AH767" s="108"/>
      <c r="AI767" s="108"/>
      <c r="AJ767" s="108"/>
      <c r="AK767" s="108"/>
      <c r="AL767" s="108"/>
      <c r="AM767" s="108"/>
      <c r="AN767" s="108"/>
      <c r="AO767" s="108"/>
      <c r="AP767" s="108"/>
      <c r="AQ767" s="108"/>
    </row>
    <row r="768" spans="1:43" ht="15.75" customHeight="1" x14ac:dyDescent="0.3">
      <c r="A768" s="108"/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  <c r="AA768" s="108"/>
      <c r="AB768" s="108"/>
      <c r="AC768" s="108"/>
      <c r="AD768" s="108"/>
      <c r="AE768" s="108"/>
      <c r="AF768" s="108"/>
      <c r="AG768" s="108"/>
      <c r="AH768" s="108"/>
      <c r="AI768" s="108"/>
      <c r="AJ768" s="108"/>
      <c r="AK768" s="108"/>
      <c r="AL768" s="108"/>
      <c r="AM768" s="108"/>
      <c r="AN768" s="108"/>
      <c r="AO768" s="108"/>
      <c r="AP768" s="108"/>
      <c r="AQ768" s="108"/>
    </row>
    <row r="769" spans="1:43" ht="15.75" customHeight="1" x14ac:dyDescent="0.3">
      <c r="A769" s="108"/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  <c r="AC769" s="108"/>
      <c r="AD769" s="108"/>
      <c r="AE769" s="108"/>
      <c r="AF769" s="108"/>
      <c r="AG769" s="108"/>
      <c r="AH769" s="108"/>
      <c r="AI769" s="108"/>
      <c r="AJ769" s="108"/>
      <c r="AK769" s="108"/>
      <c r="AL769" s="108"/>
      <c r="AM769" s="108"/>
      <c r="AN769" s="108"/>
      <c r="AO769" s="108"/>
      <c r="AP769" s="108"/>
      <c r="AQ769" s="108"/>
    </row>
    <row r="770" spans="1:43" ht="15.75" customHeight="1" x14ac:dyDescent="0.3">
      <c r="A770" s="108"/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  <c r="AA770" s="108"/>
      <c r="AB770" s="108"/>
      <c r="AC770" s="108"/>
      <c r="AD770" s="108"/>
      <c r="AE770" s="108"/>
      <c r="AF770" s="108"/>
      <c r="AG770" s="108"/>
      <c r="AH770" s="108"/>
      <c r="AI770" s="108"/>
      <c r="AJ770" s="108"/>
      <c r="AK770" s="108"/>
      <c r="AL770" s="108"/>
      <c r="AM770" s="108"/>
      <c r="AN770" s="108"/>
      <c r="AO770" s="108"/>
      <c r="AP770" s="108"/>
      <c r="AQ770" s="108"/>
    </row>
    <row r="771" spans="1:43" ht="15.75" customHeight="1" x14ac:dyDescent="0.3">
      <c r="A771" s="108"/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  <c r="AC771" s="108"/>
      <c r="AD771" s="108"/>
      <c r="AE771" s="108"/>
      <c r="AF771" s="108"/>
      <c r="AG771" s="108"/>
      <c r="AH771" s="108"/>
      <c r="AI771" s="108"/>
      <c r="AJ771" s="108"/>
      <c r="AK771" s="108"/>
      <c r="AL771" s="108"/>
      <c r="AM771" s="108"/>
      <c r="AN771" s="108"/>
      <c r="AO771" s="108"/>
      <c r="AP771" s="108"/>
      <c r="AQ771" s="108"/>
    </row>
    <row r="772" spans="1:43" ht="15.75" customHeight="1" x14ac:dyDescent="0.3">
      <c r="A772" s="108"/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  <c r="AC772" s="108"/>
      <c r="AD772" s="108"/>
      <c r="AE772" s="108"/>
      <c r="AF772" s="108"/>
      <c r="AG772" s="108"/>
      <c r="AH772" s="108"/>
      <c r="AI772" s="108"/>
      <c r="AJ772" s="108"/>
      <c r="AK772" s="108"/>
      <c r="AL772" s="108"/>
      <c r="AM772" s="108"/>
      <c r="AN772" s="108"/>
      <c r="AO772" s="108"/>
      <c r="AP772" s="108"/>
      <c r="AQ772" s="108"/>
    </row>
    <row r="773" spans="1:43" ht="15.75" customHeight="1" x14ac:dyDescent="0.3">
      <c r="A773" s="108"/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  <c r="AA773" s="108"/>
      <c r="AB773" s="108"/>
      <c r="AC773" s="108"/>
      <c r="AD773" s="108"/>
      <c r="AE773" s="108"/>
      <c r="AF773" s="108"/>
      <c r="AG773" s="108"/>
      <c r="AH773" s="108"/>
      <c r="AI773" s="108"/>
      <c r="AJ773" s="108"/>
      <c r="AK773" s="108"/>
      <c r="AL773" s="108"/>
      <c r="AM773" s="108"/>
      <c r="AN773" s="108"/>
      <c r="AO773" s="108"/>
      <c r="AP773" s="108"/>
      <c r="AQ773" s="108"/>
    </row>
    <row r="774" spans="1:43" ht="15.75" customHeight="1" x14ac:dyDescent="0.3">
      <c r="A774" s="108"/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  <c r="AC774" s="108"/>
      <c r="AD774" s="108"/>
      <c r="AE774" s="108"/>
      <c r="AF774" s="108"/>
      <c r="AG774" s="108"/>
      <c r="AH774" s="108"/>
      <c r="AI774" s="108"/>
      <c r="AJ774" s="108"/>
      <c r="AK774" s="108"/>
      <c r="AL774" s="108"/>
      <c r="AM774" s="108"/>
      <c r="AN774" s="108"/>
      <c r="AO774" s="108"/>
      <c r="AP774" s="108"/>
      <c r="AQ774" s="108"/>
    </row>
    <row r="775" spans="1:43" ht="15.75" customHeight="1" x14ac:dyDescent="0.3">
      <c r="A775" s="108"/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08"/>
      <c r="AG775" s="108"/>
      <c r="AH775" s="108"/>
      <c r="AI775" s="108"/>
      <c r="AJ775" s="108"/>
      <c r="AK775" s="108"/>
      <c r="AL775" s="108"/>
      <c r="AM775" s="108"/>
      <c r="AN775" s="108"/>
      <c r="AO775" s="108"/>
      <c r="AP775" s="108"/>
      <c r="AQ775" s="108"/>
    </row>
    <row r="776" spans="1:43" ht="15.75" customHeight="1" x14ac:dyDescent="0.3">
      <c r="A776" s="108"/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  <c r="AA776" s="108"/>
      <c r="AB776" s="108"/>
      <c r="AC776" s="108"/>
      <c r="AD776" s="108"/>
      <c r="AE776" s="108"/>
      <c r="AF776" s="108"/>
      <c r="AG776" s="108"/>
      <c r="AH776" s="108"/>
      <c r="AI776" s="108"/>
      <c r="AJ776" s="108"/>
      <c r="AK776" s="108"/>
      <c r="AL776" s="108"/>
      <c r="AM776" s="108"/>
      <c r="AN776" s="108"/>
      <c r="AO776" s="108"/>
      <c r="AP776" s="108"/>
      <c r="AQ776" s="108"/>
    </row>
    <row r="777" spans="1:43" ht="15.75" customHeight="1" x14ac:dyDescent="0.3">
      <c r="A777" s="108"/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  <c r="AC777" s="108"/>
      <c r="AD777" s="108"/>
      <c r="AE777" s="108"/>
      <c r="AF777" s="108"/>
      <c r="AG777" s="108"/>
      <c r="AH777" s="108"/>
      <c r="AI777" s="108"/>
      <c r="AJ777" s="108"/>
      <c r="AK777" s="108"/>
      <c r="AL777" s="108"/>
      <c r="AM777" s="108"/>
      <c r="AN777" s="108"/>
      <c r="AO777" s="108"/>
      <c r="AP777" s="108"/>
      <c r="AQ777" s="108"/>
    </row>
    <row r="778" spans="1:43" ht="15.75" customHeight="1" x14ac:dyDescent="0.3">
      <c r="A778" s="108"/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  <c r="AC778" s="108"/>
      <c r="AD778" s="108"/>
      <c r="AE778" s="108"/>
      <c r="AF778" s="108"/>
      <c r="AG778" s="108"/>
      <c r="AH778" s="108"/>
      <c r="AI778" s="108"/>
      <c r="AJ778" s="108"/>
      <c r="AK778" s="108"/>
      <c r="AL778" s="108"/>
      <c r="AM778" s="108"/>
      <c r="AN778" s="108"/>
      <c r="AO778" s="108"/>
      <c r="AP778" s="108"/>
      <c r="AQ778" s="108"/>
    </row>
    <row r="779" spans="1:43" ht="15.75" customHeight="1" x14ac:dyDescent="0.3">
      <c r="A779" s="108"/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  <c r="AC779" s="108"/>
      <c r="AD779" s="108"/>
      <c r="AE779" s="108"/>
      <c r="AF779" s="108"/>
      <c r="AG779" s="108"/>
      <c r="AH779" s="108"/>
      <c r="AI779" s="108"/>
      <c r="AJ779" s="108"/>
      <c r="AK779" s="108"/>
      <c r="AL779" s="108"/>
      <c r="AM779" s="108"/>
      <c r="AN779" s="108"/>
      <c r="AO779" s="108"/>
      <c r="AP779" s="108"/>
      <c r="AQ779" s="108"/>
    </row>
    <row r="780" spans="1:43" ht="15.75" customHeight="1" x14ac:dyDescent="0.3">
      <c r="A780" s="108"/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  <c r="AC780" s="108"/>
      <c r="AD780" s="108"/>
      <c r="AE780" s="108"/>
      <c r="AF780" s="108"/>
      <c r="AG780" s="108"/>
      <c r="AH780" s="108"/>
      <c r="AI780" s="108"/>
      <c r="AJ780" s="108"/>
      <c r="AK780" s="108"/>
      <c r="AL780" s="108"/>
      <c r="AM780" s="108"/>
      <c r="AN780" s="108"/>
      <c r="AO780" s="108"/>
      <c r="AP780" s="108"/>
      <c r="AQ780" s="108"/>
    </row>
    <row r="781" spans="1:43" ht="15.75" customHeight="1" x14ac:dyDescent="0.3">
      <c r="A781" s="108"/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  <c r="AC781" s="108"/>
      <c r="AD781" s="108"/>
      <c r="AE781" s="108"/>
      <c r="AF781" s="108"/>
      <c r="AG781" s="108"/>
      <c r="AH781" s="108"/>
      <c r="AI781" s="108"/>
      <c r="AJ781" s="108"/>
      <c r="AK781" s="108"/>
      <c r="AL781" s="108"/>
      <c r="AM781" s="108"/>
      <c r="AN781" s="108"/>
      <c r="AO781" s="108"/>
      <c r="AP781" s="108"/>
      <c r="AQ781" s="108"/>
    </row>
    <row r="782" spans="1:43" ht="15.75" customHeight="1" x14ac:dyDescent="0.3">
      <c r="A782" s="108"/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  <c r="AA782" s="108"/>
      <c r="AB782" s="108"/>
      <c r="AC782" s="108"/>
      <c r="AD782" s="108"/>
      <c r="AE782" s="108"/>
      <c r="AF782" s="108"/>
      <c r="AG782" s="108"/>
      <c r="AH782" s="108"/>
      <c r="AI782" s="108"/>
      <c r="AJ782" s="108"/>
      <c r="AK782" s="108"/>
      <c r="AL782" s="108"/>
      <c r="AM782" s="108"/>
      <c r="AN782" s="108"/>
      <c r="AO782" s="108"/>
      <c r="AP782" s="108"/>
      <c r="AQ782" s="108"/>
    </row>
    <row r="783" spans="1:43" ht="15.75" customHeight="1" x14ac:dyDescent="0.3">
      <c r="A783" s="108"/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  <c r="AC783" s="108"/>
      <c r="AD783" s="108"/>
      <c r="AE783" s="108"/>
      <c r="AF783" s="108"/>
      <c r="AG783" s="108"/>
      <c r="AH783" s="108"/>
      <c r="AI783" s="108"/>
      <c r="AJ783" s="108"/>
      <c r="AK783" s="108"/>
      <c r="AL783" s="108"/>
      <c r="AM783" s="108"/>
      <c r="AN783" s="108"/>
      <c r="AO783" s="108"/>
      <c r="AP783" s="108"/>
      <c r="AQ783" s="108"/>
    </row>
    <row r="784" spans="1:43" ht="15.75" customHeight="1" x14ac:dyDescent="0.3">
      <c r="A784" s="108"/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  <c r="AA784" s="108"/>
      <c r="AB784" s="108"/>
      <c r="AC784" s="108"/>
      <c r="AD784" s="108"/>
      <c r="AE784" s="108"/>
      <c r="AF784" s="108"/>
      <c r="AG784" s="108"/>
      <c r="AH784" s="108"/>
      <c r="AI784" s="108"/>
      <c r="AJ784" s="108"/>
      <c r="AK784" s="108"/>
      <c r="AL784" s="108"/>
      <c r="AM784" s="108"/>
      <c r="AN784" s="108"/>
      <c r="AO784" s="108"/>
      <c r="AP784" s="108"/>
      <c r="AQ784" s="108"/>
    </row>
    <row r="785" spans="1:43" ht="15.75" customHeight="1" x14ac:dyDescent="0.3">
      <c r="A785" s="108"/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  <c r="AA785" s="108"/>
      <c r="AB785" s="108"/>
      <c r="AC785" s="108"/>
      <c r="AD785" s="108"/>
      <c r="AE785" s="108"/>
      <c r="AF785" s="108"/>
      <c r="AG785" s="108"/>
      <c r="AH785" s="108"/>
      <c r="AI785" s="108"/>
      <c r="AJ785" s="108"/>
      <c r="AK785" s="108"/>
      <c r="AL785" s="108"/>
      <c r="AM785" s="108"/>
      <c r="AN785" s="108"/>
      <c r="AO785" s="108"/>
      <c r="AP785" s="108"/>
      <c r="AQ785" s="108"/>
    </row>
    <row r="786" spans="1:43" ht="15.75" customHeight="1" x14ac:dyDescent="0.3">
      <c r="A786" s="108"/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  <c r="AA786" s="108"/>
      <c r="AB786" s="108"/>
      <c r="AC786" s="108"/>
      <c r="AD786" s="108"/>
      <c r="AE786" s="108"/>
      <c r="AF786" s="108"/>
      <c r="AG786" s="108"/>
      <c r="AH786" s="108"/>
      <c r="AI786" s="108"/>
      <c r="AJ786" s="108"/>
      <c r="AK786" s="108"/>
      <c r="AL786" s="108"/>
      <c r="AM786" s="108"/>
      <c r="AN786" s="108"/>
      <c r="AO786" s="108"/>
      <c r="AP786" s="108"/>
      <c r="AQ786" s="108"/>
    </row>
    <row r="787" spans="1:43" ht="15.75" customHeight="1" x14ac:dyDescent="0.3">
      <c r="A787" s="108"/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  <c r="AA787" s="108"/>
      <c r="AB787" s="108"/>
      <c r="AC787" s="108"/>
      <c r="AD787" s="108"/>
      <c r="AE787" s="108"/>
      <c r="AF787" s="108"/>
      <c r="AG787" s="108"/>
      <c r="AH787" s="108"/>
      <c r="AI787" s="108"/>
      <c r="AJ787" s="108"/>
      <c r="AK787" s="108"/>
      <c r="AL787" s="108"/>
      <c r="AM787" s="108"/>
      <c r="AN787" s="108"/>
      <c r="AO787" s="108"/>
      <c r="AP787" s="108"/>
      <c r="AQ787" s="108"/>
    </row>
    <row r="788" spans="1:43" ht="15.75" customHeight="1" x14ac:dyDescent="0.3">
      <c r="A788" s="108"/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  <c r="AA788" s="108"/>
      <c r="AB788" s="108"/>
      <c r="AC788" s="108"/>
      <c r="AD788" s="108"/>
      <c r="AE788" s="108"/>
      <c r="AF788" s="108"/>
      <c r="AG788" s="108"/>
      <c r="AH788" s="108"/>
      <c r="AI788" s="108"/>
      <c r="AJ788" s="108"/>
      <c r="AK788" s="108"/>
      <c r="AL788" s="108"/>
      <c r="AM788" s="108"/>
      <c r="AN788" s="108"/>
      <c r="AO788" s="108"/>
      <c r="AP788" s="108"/>
      <c r="AQ788" s="108"/>
    </row>
    <row r="789" spans="1:43" ht="15.75" customHeight="1" x14ac:dyDescent="0.3">
      <c r="A789" s="108"/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  <c r="AA789" s="108"/>
      <c r="AB789" s="108"/>
      <c r="AC789" s="108"/>
      <c r="AD789" s="108"/>
      <c r="AE789" s="108"/>
      <c r="AF789" s="108"/>
      <c r="AG789" s="108"/>
      <c r="AH789" s="108"/>
      <c r="AI789" s="108"/>
      <c r="AJ789" s="108"/>
      <c r="AK789" s="108"/>
      <c r="AL789" s="108"/>
      <c r="AM789" s="108"/>
      <c r="AN789" s="108"/>
      <c r="AO789" s="108"/>
      <c r="AP789" s="108"/>
      <c r="AQ789" s="108"/>
    </row>
    <row r="790" spans="1:43" ht="15.75" customHeight="1" x14ac:dyDescent="0.3">
      <c r="A790" s="108"/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  <c r="AC790" s="108"/>
      <c r="AD790" s="108"/>
      <c r="AE790" s="108"/>
      <c r="AF790" s="108"/>
      <c r="AG790" s="108"/>
      <c r="AH790" s="108"/>
      <c r="AI790" s="108"/>
      <c r="AJ790" s="108"/>
      <c r="AK790" s="108"/>
      <c r="AL790" s="108"/>
      <c r="AM790" s="108"/>
      <c r="AN790" s="108"/>
      <c r="AO790" s="108"/>
      <c r="AP790" s="108"/>
      <c r="AQ790" s="108"/>
    </row>
    <row r="791" spans="1:43" ht="15.75" customHeight="1" x14ac:dyDescent="0.3">
      <c r="A791" s="108"/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  <c r="AA791" s="108"/>
      <c r="AB791" s="108"/>
      <c r="AC791" s="108"/>
      <c r="AD791" s="108"/>
      <c r="AE791" s="108"/>
      <c r="AF791" s="108"/>
      <c r="AG791" s="108"/>
      <c r="AH791" s="108"/>
      <c r="AI791" s="108"/>
      <c r="AJ791" s="108"/>
      <c r="AK791" s="108"/>
      <c r="AL791" s="108"/>
      <c r="AM791" s="108"/>
      <c r="AN791" s="108"/>
      <c r="AO791" s="108"/>
      <c r="AP791" s="108"/>
      <c r="AQ791" s="108"/>
    </row>
    <row r="792" spans="1:43" ht="15.75" customHeight="1" x14ac:dyDescent="0.3">
      <c r="A792" s="108"/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  <c r="AC792" s="108"/>
      <c r="AD792" s="108"/>
      <c r="AE792" s="108"/>
      <c r="AF792" s="108"/>
      <c r="AG792" s="108"/>
      <c r="AH792" s="108"/>
      <c r="AI792" s="108"/>
      <c r="AJ792" s="108"/>
      <c r="AK792" s="108"/>
      <c r="AL792" s="108"/>
      <c r="AM792" s="108"/>
      <c r="AN792" s="108"/>
      <c r="AO792" s="108"/>
      <c r="AP792" s="108"/>
      <c r="AQ792" s="108"/>
    </row>
    <row r="793" spans="1:43" ht="15.75" customHeight="1" x14ac:dyDescent="0.3">
      <c r="A793" s="108"/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  <c r="AC793" s="108"/>
      <c r="AD793" s="108"/>
      <c r="AE793" s="108"/>
      <c r="AF793" s="108"/>
      <c r="AG793" s="108"/>
      <c r="AH793" s="108"/>
      <c r="AI793" s="108"/>
      <c r="AJ793" s="108"/>
      <c r="AK793" s="108"/>
      <c r="AL793" s="108"/>
      <c r="AM793" s="108"/>
      <c r="AN793" s="108"/>
      <c r="AO793" s="108"/>
      <c r="AP793" s="108"/>
      <c r="AQ793" s="108"/>
    </row>
    <row r="794" spans="1:43" ht="15.75" customHeight="1" x14ac:dyDescent="0.3">
      <c r="A794" s="108"/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  <c r="AA794" s="108"/>
      <c r="AB794" s="108"/>
      <c r="AC794" s="108"/>
      <c r="AD794" s="108"/>
      <c r="AE794" s="108"/>
      <c r="AF794" s="108"/>
      <c r="AG794" s="108"/>
      <c r="AH794" s="108"/>
      <c r="AI794" s="108"/>
      <c r="AJ794" s="108"/>
      <c r="AK794" s="108"/>
      <c r="AL794" s="108"/>
      <c r="AM794" s="108"/>
      <c r="AN794" s="108"/>
      <c r="AO794" s="108"/>
      <c r="AP794" s="108"/>
      <c r="AQ794" s="108"/>
    </row>
    <row r="795" spans="1:43" ht="15.75" customHeight="1" x14ac:dyDescent="0.3">
      <c r="A795" s="108"/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  <c r="AC795" s="108"/>
      <c r="AD795" s="108"/>
      <c r="AE795" s="108"/>
      <c r="AF795" s="108"/>
      <c r="AG795" s="108"/>
      <c r="AH795" s="108"/>
      <c r="AI795" s="108"/>
      <c r="AJ795" s="108"/>
      <c r="AK795" s="108"/>
      <c r="AL795" s="108"/>
      <c r="AM795" s="108"/>
      <c r="AN795" s="108"/>
      <c r="AO795" s="108"/>
      <c r="AP795" s="108"/>
      <c r="AQ795" s="108"/>
    </row>
    <row r="796" spans="1:43" ht="15.75" customHeight="1" x14ac:dyDescent="0.3">
      <c r="A796" s="108"/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  <c r="AC796" s="108"/>
      <c r="AD796" s="108"/>
      <c r="AE796" s="108"/>
      <c r="AF796" s="108"/>
      <c r="AG796" s="108"/>
      <c r="AH796" s="108"/>
      <c r="AI796" s="108"/>
      <c r="AJ796" s="108"/>
      <c r="AK796" s="108"/>
      <c r="AL796" s="108"/>
      <c r="AM796" s="108"/>
      <c r="AN796" s="108"/>
      <c r="AO796" s="108"/>
      <c r="AP796" s="108"/>
      <c r="AQ796" s="108"/>
    </row>
    <row r="797" spans="1:43" ht="15.75" customHeight="1" x14ac:dyDescent="0.3">
      <c r="A797" s="108"/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  <c r="AA797" s="108"/>
      <c r="AB797" s="108"/>
      <c r="AC797" s="108"/>
      <c r="AD797" s="108"/>
      <c r="AE797" s="108"/>
      <c r="AF797" s="108"/>
      <c r="AG797" s="108"/>
      <c r="AH797" s="108"/>
      <c r="AI797" s="108"/>
      <c r="AJ797" s="108"/>
      <c r="AK797" s="108"/>
      <c r="AL797" s="108"/>
      <c r="AM797" s="108"/>
      <c r="AN797" s="108"/>
      <c r="AO797" s="108"/>
      <c r="AP797" s="108"/>
      <c r="AQ797" s="108"/>
    </row>
    <row r="798" spans="1:43" ht="15.75" customHeight="1" x14ac:dyDescent="0.3">
      <c r="A798" s="108"/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  <c r="AA798" s="108"/>
      <c r="AB798" s="108"/>
      <c r="AC798" s="108"/>
      <c r="AD798" s="108"/>
      <c r="AE798" s="108"/>
      <c r="AF798" s="108"/>
      <c r="AG798" s="108"/>
      <c r="AH798" s="108"/>
      <c r="AI798" s="108"/>
      <c r="AJ798" s="108"/>
      <c r="AK798" s="108"/>
      <c r="AL798" s="108"/>
      <c r="AM798" s="108"/>
      <c r="AN798" s="108"/>
      <c r="AO798" s="108"/>
      <c r="AP798" s="108"/>
      <c r="AQ798" s="108"/>
    </row>
    <row r="799" spans="1:43" ht="15.75" customHeight="1" x14ac:dyDescent="0.3">
      <c r="A799" s="108"/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  <c r="AA799" s="108"/>
      <c r="AB799" s="108"/>
      <c r="AC799" s="108"/>
      <c r="AD799" s="108"/>
      <c r="AE799" s="108"/>
      <c r="AF799" s="108"/>
      <c r="AG799" s="108"/>
      <c r="AH799" s="108"/>
      <c r="AI799" s="108"/>
      <c r="AJ799" s="108"/>
      <c r="AK799" s="108"/>
      <c r="AL799" s="108"/>
      <c r="AM799" s="108"/>
      <c r="AN799" s="108"/>
      <c r="AO799" s="108"/>
      <c r="AP799" s="108"/>
      <c r="AQ799" s="108"/>
    </row>
    <row r="800" spans="1:43" ht="15.75" customHeight="1" x14ac:dyDescent="0.3">
      <c r="A800" s="108"/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  <c r="AA800" s="108"/>
      <c r="AB800" s="108"/>
      <c r="AC800" s="108"/>
      <c r="AD800" s="108"/>
      <c r="AE800" s="108"/>
      <c r="AF800" s="108"/>
      <c r="AG800" s="108"/>
      <c r="AH800" s="108"/>
      <c r="AI800" s="108"/>
      <c r="AJ800" s="108"/>
      <c r="AK800" s="108"/>
      <c r="AL800" s="108"/>
      <c r="AM800" s="108"/>
      <c r="AN800" s="108"/>
      <c r="AO800" s="108"/>
      <c r="AP800" s="108"/>
      <c r="AQ800" s="108"/>
    </row>
    <row r="801" spans="1:43" ht="15.75" customHeight="1" x14ac:dyDescent="0.3">
      <c r="A801" s="108"/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  <c r="AA801" s="108"/>
      <c r="AB801" s="108"/>
      <c r="AC801" s="108"/>
      <c r="AD801" s="108"/>
      <c r="AE801" s="108"/>
      <c r="AF801" s="108"/>
      <c r="AG801" s="108"/>
      <c r="AH801" s="108"/>
      <c r="AI801" s="108"/>
      <c r="AJ801" s="108"/>
      <c r="AK801" s="108"/>
      <c r="AL801" s="108"/>
      <c r="AM801" s="108"/>
      <c r="AN801" s="108"/>
      <c r="AO801" s="108"/>
      <c r="AP801" s="108"/>
      <c r="AQ801" s="108"/>
    </row>
    <row r="802" spans="1:43" ht="15.75" customHeight="1" x14ac:dyDescent="0.3">
      <c r="A802" s="108"/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  <c r="AA802" s="108"/>
      <c r="AB802" s="108"/>
      <c r="AC802" s="108"/>
      <c r="AD802" s="108"/>
      <c r="AE802" s="108"/>
      <c r="AF802" s="108"/>
      <c r="AG802" s="108"/>
      <c r="AH802" s="108"/>
      <c r="AI802" s="108"/>
      <c r="AJ802" s="108"/>
      <c r="AK802" s="108"/>
      <c r="AL802" s="108"/>
      <c r="AM802" s="108"/>
      <c r="AN802" s="108"/>
      <c r="AO802" s="108"/>
      <c r="AP802" s="108"/>
      <c r="AQ802" s="108"/>
    </row>
    <row r="803" spans="1:43" ht="15.75" customHeight="1" x14ac:dyDescent="0.3">
      <c r="A803" s="108"/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  <c r="AA803" s="108"/>
      <c r="AB803" s="108"/>
      <c r="AC803" s="108"/>
      <c r="AD803" s="108"/>
      <c r="AE803" s="108"/>
      <c r="AF803" s="108"/>
      <c r="AG803" s="108"/>
      <c r="AH803" s="108"/>
      <c r="AI803" s="108"/>
      <c r="AJ803" s="108"/>
      <c r="AK803" s="108"/>
      <c r="AL803" s="108"/>
      <c r="AM803" s="108"/>
      <c r="AN803" s="108"/>
      <c r="AO803" s="108"/>
      <c r="AP803" s="108"/>
      <c r="AQ803" s="108"/>
    </row>
    <row r="804" spans="1:43" ht="15.75" customHeight="1" x14ac:dyDescent="0.3">
      <c r="A804" s="108"/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  <c r="AA804" s="108"/>
      <c r="AB804" s="108"/>
      <c r="AC804" s="108"/>
      <c r="AD804" s="108"/>
      <c r="AE804" s="108"/>
      <c r="AF804" s="108"/>
      <c r="AG804" s="108"/>
      <c r="AH804" s="108"/>
      <c r="AI804" s="108"/>
      <c r="AJ804" s="108"/>
      <c r="AK804" s="108"/>
      <c r="AL804" s="108"/>
      <c r="AM804" s="108"/>
      <c r="AN804" s="108"/>
      <c r="AO804" s="108"/>
      <c r="AP804" s="108"/>
      <c r="AQ804" s="108"/>
    </row>
    <row r="805" spans="1:43" ht="15.75" customHeight="1" x14ac:dyDescent="0.3">
      <c r="A805" s="108"/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  <c r="AA805" s="108"/>
      <c r="AB805" s="108"/>
      <c r="AC805" s="108"/>
      <c r="AD805" s="108"/>
      <c r="AE805" s="108"/>
      <c r="AF805" s="108"/>
      <c r="AG805" s="108"/>
      <c r="AH805" s="108"/>
      <c r="AI805" s="108"/>
      <c r="AJ805" s="108"/>
      <c r="AK805" s="108"/>
      <c r="AL805" s="108"/>
      <c r="AM805" s="108"/>
      <c r="AN805" s="108"/>
      <c r="AO805" s="108"/>
      <c r="AP805" s="108"/>
      <c r="AQ805" s="108"/>
    </row>
    <row r="806" spans="1:43" ht="15.75" customHeight="1" x14ac:dyDescent="0.3">
      <c r="A806" s="108"/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  <c r="AA806" s="108"/>
      <c r="AB806" s="108"/>
      <c r="AC806" s="108"/>
      <c r="AD806" s="108"/>
      <c r="AE806" s="108"/>
      <c r="AF806" s="108"/>
      <c r="AG806" s="108"/>
      <c r="AH806" s="108"/>
      <c r="AI806" s="108"/>
      <c r="AJ806" s="108"/>
      <c r="AK806" s="108"/>
      <c r="AL806" s="108"/>
      <c r="AM806" s="108"/>
      <c r="AN806" s="108"/>
      <c r="AO806" s="108"/>
      <c r="AP806" s="108"/>
      <c r="AQ806" s="108"/>
    </row>
    <row r="807" spans="1:43" ht="15.75" customHeight="1" x14ac:dyDescent="0.3">
      <c r="A807" s="108"/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  <c r="AA807" s="108"/>
      <c r="AB807" s="108"/>
      <c r="AC807" s="108"/>
      <c r="AD807" s="108"/>
      <c r="AE807" s="108"/>
      <c r="AF807" s="108"/>
      <c r="AG807" s="108"/>
      <c r="AH807" s="108"/>
      <c r="AI807" s="108"/>
      <c r="AJ807" s="108"/>
      <c r="AK807" s="108"/>
      <c r="AL807" s="108"/>
      <c r="AM807" s="108"/>
      <c r="AN807" s="108"/>
      <c r="AO807" s="108"/>
      <c r="AP807" s="108"/>
      <c r="AQ807" s="108"/>
    </row>
    <row r="808" spans="1:43" ht="15.75" customHeight="1" x14ac:dyDescent="0.3">
      <c r="A808" s="108"/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  <c r="AC808" s="108"/>
      <c r="AD808" s="108"/>
      <c r="AE808" s="108"/>
      <c r="AF808" s="108"/>
      <c r="AG808" s="108"/>
      <c r="AH808" s="108"/>
      <c r="AI808" s="108"/>
      <c r="AJ808" s="108"/>
      <c r="AK808" s="108"/>
      <c r="AL808" s="108"/>
      <c r="AM808" s="108"/>
      <c r="AN808" s="108"/>
      <c r="AO808" s="108"/>
      <c r="AP808" s="108"/>
      <c r="AQ808" s="108"/>
    </row>
    <row r="809" spans="1:43" ht="15.75" customHeight="1" x14ac:dyDescent="0.3">
      <c r="A809" s="108"/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  <c r="AA809" s="108"/>
      <c r="AB809" s="108"/>
      <c r="AC809" s="108"/>
      <c r="AD809" s="108"/>
      <c r="AE809" s="108"/>
      <c r="AF809" s="108"/>
      <c r="AG809" s="108"/>
      <c r="AH809" s="108"/>
      <c r="AI809" s="108"/>
      <c r="AJ809" s="108"/>
      <c r="AK809" s="108"/>
      <c r="AL809" s="108"/>
      <c r="AM809" s="108"/>
      <c r="AN809" s="108"/>
      <c r="AO809" s="108"/>
      <c r="AP809" s="108"/>
      <c r="AQ809" s="108"/>
    </row>
    <row r="810" spans="1:43" ht="15.75" customHeight="1" x14ac:dyDescent="0.3">
      <c r="A810" s="108"/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  <c r="AC810" s="108"/>
      <c r="AD810" s="108"/>
      <c r="AE810" s="108"/>
      <c r="AF810" s="108"/>
      <c r="AG810" s="108"/>
      <c r="AH810" s="108"/>
      <c r="AI810" s="108"/>
      <c r="AJ810" s="108"/>
      <c r="AK810" s="108"/>
      <c r="AL810" s="108"/>
      <c r="AM810" s="108"/>
      <c r="AN810" s="108"/>
      <c r="AO810" s="108"/>
      <c r="AP810" s="108"/>
      <c r="AQ810" s="108"/>
    </row>
    <row r="811" spans="1:43" ht="15.75" customHeight="1" x14ac:dyDescent="0.3">
      <c r="A811" s="108"/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  <c r="AA811" s="108"/>
      <c r="AB811" s="108"/>
      <c r="AC811" s="108"/>
      <c r="AD811" s="108"/>
      <c r="AE811" s="108"/>
      <c r="AF811" s="108"/>
      <c r="AG811" s="108"/>
      <c r="AH811" s="108"/>
      <c r="AI811" s="108"/>
      <c r="AJ811" s="108"/>
      <c r="AK811" s="108"/>
      <c r="AL811" s="108"/>
      <c r="AM811" s="108"/>
      <c r="AN811" s="108"/>
      <c r="AO811" s="108"/>
      <c r="AP811" s="108"/>
      <c r="AQ811" s="108"/>
    </row>
    <row r="812" spans="1:43" ht="15.75" customHeight="1" x14ac:dyDescent="0.3">
      <c r="A812" s="108"/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8"/>
      <c r="AD812" s="108"/>
      <c r="AE812" s="108"/>
      <c r="AF812" s="108"/>
      <c r="AG812" s="108"/>
      <c r="AH812" s="108"/>
      <c r="AI812" s="108"/>
      <c r="AJ812" s="108"/>
      <c r="AK812" s="108"/>
      <c r="AL812" s="108"/>
      <c r="AM812" s="108"/>
      <c r="AN812" s="108"/>
      <c r="AO812" s="108"/>
      <c r="AP812" s="108"/>
      <c r="AQ812" s="108"/>
    </row>
    <row r="813" spans="1:43" ht="15.75" customHeight="1" x14ac:dyDescent="0.3">
      <c r="A813" s="108"/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  <c r="AA813" s="108"/>
      <c r="AB813" s="108"/>
      <c r="AC813" s="108"/>
      <c r="AD813" s="108"/>
      <c r="AE813" s="108"/>
      <c r="AF813" s="108"/>
      <c r="AG813" s="108"/>
      <c r="AH813" s="108"/>
      <c r="AI813" s="108"/>
      <c r="AJ813" s="108"/>
      <c r="AK813" s="108"/>
      <c r="AL813" s="108"/>
      <c r="AM813" s="108"/>
      <c r="AN813" s="108"/>
      <c r="AO813" s="108"/>
      <c r="AP813" s="108"/>
      <c r="AQ813" s="108"/>
    </row>
    <row r="814" spans="1:43" ht="15.75" customHeight="1" x14ac:dyDescent="0.3">
      <c r="A814" s="108"/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  <c r="AC814" s="108"/>
      <c r="AD814" s="108"/>
      <c r="AE814" s="108"/>
      <c r="AF814" s="108"/>
      <c r="AG814" s="108"/>
      <c r="AH814" s="108"/>
      <c r="AI814" s="108"/>
      <c r="AJ814" s="108"/>
      <c r="AK814" s="108"/>
      <c r="AL814" s="108"/>
      <c r="AM814" s="108"/>
      <c r="AN814" s="108"/>
      <c r="AO814" s="108"/>
      <c r="AP814" s="108"/>
      <c r="AQ814" s="108"/>
    </row>
    <row r="815" spans="1:43" ht="15.75" customHeight="1" x14ac:dyDescent="0.3">
      <c r="A815" s="108"/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  <c r="AA815" s="108"/>
      <c r="AB815" s="108"/>
      <c r="AC815" s="108"/>
      <c r="AD815" s="108"/>
      <c r="AE815" s="108"/>
      <c r="AF815" s="108"/>
      <c r="AG815" s="108"/>
      <c r="AH815" s="108"/>
      <c r="AI815" s="108"/>
      <c r="AJ815" s="108"/>
      <c r="AK815" s="108"/>
      <c r="AL815" s="108"/>
      <c r="AM815" s="108"/>
      <c r="AN815" s="108"/>
      <c r="AO815" s="108"/>
      <c r="AP815" s="108"/>
      <c r="AQ815" s="108"/>
    </row>
    <row r="816" spans="1:43" ht="15.75" customHeight="1" x14ac:dyDescent="0.3">
      <c r="A816" s="108"/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  <c r="AC816" s="108"/>
      <c r="AD816" s="108"/>
      <c r="AE816" s="108"/>
      <c r="AF816" s="108"/>
      <c r="AG816" s="108"/>
      <c r="AH816" s="108"/>
      <c r="AI816" s="108"/>
      <c r="AJ816" s="108"/>
      <c r="AK816" s="108"/>
      <c r="AL816" s="108"/>
      <c r="AM816" s="108"/>
      <c r="AN816" s="108"/>
      <c r="AO816" s="108"/>
      <c r="AP816" s="108"/>
      <c r="AQ816" s="108"/>
    </row>
    <row r="817" spans="1:43" ht="15.75" customHeight="1" x14ac:dyDescent="0.3">
      <c r="A817" s="108"/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  <c r="AA817" s="108"/>
      <c r="AB817" s="108"/>
      <c r="AC817" s="108"/>
      <c r="AD817" s="108"/>
      <c r="AE817" s="108"/>
      <c r="AF817" s="108"/>
      <c r="AG817" s="108"/>
      <c r="AH817" s="108"/>
      <c r="AI817" s="108"/>
      <c r="AJ817" s="108"/>
      <c r="AK817" s="108"/>
      <c r="AL817" s="108"/>
      <c r="AM817" s="108"/>
      <c r="AN817" s="108"/>
      <c r="AO817" s="108"/>
      <c r="AP817" s="108"/>
      <c r="AQ817" s="108"/>
    </row>
    <row r="818" spans="1:43" ht="15.75" customHeight="1" x14ac:dyDescent="0.3">
      <c r="A818" s="108"/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  <c r="AA818" s="108"/>
      <c r="AB818" s="108"/>
      <c r="AC818" s="108"/>
      <c r="AD818" s="108"/>
      <c r="AE818" s="108"/>
      <c r="AF818" s="108"/>
      <c r="AG818" s="108"/>
      <c r="AH818" s="108"/>
      <c r="AI818" s="108"/>
      <c r="AJ818" s="108"/>
      <c r="AK818" s="108"/>
      <c r="AL818" s="108"/>
      <c r="AM818" s="108"/>
      <c r="AN818" s="108"/>
      <c r="AO818" s="108"/>
      <c r="AP818" s="108"/>
      <c r="AQ818" s="108"/>
    </row>
    <row r="819" spans="1:43" ht="15.75" customHeight="1" x14ac:dyDescent="0.3">
      <c r="A819" s="108"/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  <c r="AA819" s="108"/>
      <c r="AB819" s="108"/>
      <c r="AC819" s="108"/>
      <c r="AD819" s="108"/>
      <c r="AE819" s="108"/>
      <c r="AF819" s="108"/>
      <c r="AG819" s="108"/>
      <c r="AH819" s="108"/>
      <c r="AI819" s="108"/>
      <c r="AJ819" s="108"/>
      <c r="AK819" s="108"/>
      <c r="AL819" s="108"/>
      <c r="AM819" s="108"/>
      <c r="AN819" s="108"/>
      <c r="AO819" s="108"/>
      <c r="AP819" s="108"/>
      <c r="AQ819" s="108"/>
    </row>
    <row r="820" spans="1:43" ht="15.75" customHeight="1" x14ac:dyDescent="0.3">
      <c r="A820" s="108"/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  <c r="AA820" s="108"/>
      <c r="AB820" s="108"/>
      <c r="AC820" s="108"/>
      <c r="AD820" s="108"/>
      <c r="AE820" s="108"/>
      <c r="AF820" s="108"/>
      <c r="AG820" s="108"/>
      <c r="AH820" s="108"/>
      <c r="AI820" s="108"/>
      <c r="AJ820" s="108"/>
      <c r="AK820" s="108"/>
      <c r="AL820" s="108"/>
      <c r="AM820" s="108"/>
      <c r="AN820" s="108"/>
      <c r="AO820" s="108"/>
      <c r="AP820" s="108"/>
      <c r="AQ820" s="108"/>
    </row>
    <row r="821" spans="1:43" ht="15.75" customHeight="1" x14ac:dyDescent="0.3">
      <c r="A821" s="108"/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  <c r="AA821" s="108"/>
      <c r="AB821" s="108"/>
      <c r="AC821" s="108"/>
      <c r="AD821" s="108"/>
      <c r="AE821" s="108"/>
      <c r="AF821" s="108"/>
      <c r="AG821" s="108"/>
      <c r="AH821" s="108"/>
      <c r="AI821" s="108"/>
      <c r="AJ821" s="108"/>
      <c r="AK821" s="108"/>
      <c r="AL821" s="108"/>
      <c r="AM821" s="108"/>
      <c r="AN821" s="108"/>
      <c r="AO821" s="108"/>
      <c r="AP821" s="108"/>
      <c r="AQ821" s="108"/>
    </row>
    <row r="822" spans="1:43" ht="15.75" customHeight="1" x14ac:dyDescent="0.3">
      <c r="A822" s="108"/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  <c r="AA822" s="108"/>
      <c r="AB822" s="108"/>
      <c r="AC822" s="108"/>
      <c r="AD822" s="108"/>
      <c r="AE822" s="108"/>
      <c r="AF822" s="108"/>
      <c r="AG822" s="108"/>
      <c r="AH822" s="108"/>
      <c r="AI822" s="108"/>
      <c r="AJ822" s="108"/>
      <c r="AK822" s="108"/>
      <c r="AL822" s="108"/>
      <c r="AM822" s="108"/>
      <c r="AN822" s="108"/>
      <c r="AO822" s="108"/>
      <c r="AP822" s="108"/>
      <c r="AQ822" s="108"/>
    </row>
    <row r="823" spans="1:43" ht="15.75" customHeight="1" x14ac:dyDescent="0.3">
      <c r="A823" s="108"/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  <c r="AA823" s="108"/>
      <c r="AB823" s="108"/>
      <c r="AC823" s="108"/>
      <c r="AD823" s="108"/>
      <c r="AE823" s="108"/>
      <c r="AF823" s="108"/>
      <c r="AG823" s="108"/>
      <c r="AH823" s="108"/>
      <c r="AI823" s="108"/>
      <c r="AJ823" s="108"/>
      <c r="AK823" s="108"/>
      <c r="AL823" s="108"/>
      <c r="AM823" s="108"/>
      <c r="AN823" s="108"/>
      <c r="AO823" s="108"/>
      <c r="AP823" s="108"/>
      <c r="AQ823" s="108"/>
    </row>
    <row r="824" spans="1:43" ht="15.75" customHeight="1" x14ac:dyDescent="0.3">
      <c r="A824" s="108"/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  <c r="AA824" s="108"/>
      <c r="AB824" s="108"/>
      <c r="AC824" s="108"/>
      <c r="AD824" s="108"/>
      <c r="AE824" s="108"/>
      <c r="AF824" s="108"/>
      <c r="AG824" s="108"/>
      <c r="AH824" s="108"/>
      <c r="AI824" s="108"/>
      <c r="AJ824" s="108"/>
      <c r="AK824" s="108"/>
      <c r="AL824" s="108"/>
      <c r="AM824" s="108"/>
      <c r="AN824" s="108"/>
      <c r="AO824" s="108"/>
      <c r="AP824" s="108"/>
      <c r="AQ824" s="108"/>
    </row>
    <row r="825" spans="1:43" ht="15.75" customHeight="1" x14ac:dyDescent="0.3">
      <c r="A825" s="108"/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  <c r="AA825" s="108"/>
      <c r="AB825" s="108"/>
      <c r="AC825" s="108"/>
      <c r="AD825" s="108"/>
      <c r="AE825" s="108"/>
      <c r="AF825" s="108"/>
      <c r="AG825" s="108"/>
      <c r="AH825" s="108"/>
      <c r="AI825" s="108"/>
      <c r="AJ825" s="108"/>
      <c r="AK825" s="108"/>
      <c r="AL825" s="108"/>
      <c r="AM825" s="108"/>
      <c r="AN825" s="108"/>
      <c r="AO825" s="108"/>
      <c r="AP825" s="108"/>
      <c r="AQ825" s="108"/>
    </row>
    <row r="826" spans="1:43" ht="15.75" customHeight="1" x14ac:dyDescent="0.3">
      <c r="A826" s="108"/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  <c r="AA826" s="108"/>
      <c r="AB826" s="108"/>
      <c r="AC826" s="108"/>
      <c r="AD826" s="108"/>
      <c r="AE826" s="108"/>
      <c r="AF826" s="108"/>
      <c r="AG826" s="108"/>
      <c r="AH826" s="108"/>
      <c r="AI826" s="108"/>
      <c r="AJ826" s="108"/>
      <c r="AK826" s="108"/>
      <c r="AL826" s="108"/>
      <c r="AM826" s="108"/>
      <c r="AN826" s="108"/>
      <c r="AO826" s="108"/>
      <c r="AP826" s="108"/>
      <c r="AQ826" s="108"/>
    </row>
    <row r="827" spans="1:43" ht="15.75" customHeight="1" x14ac:dyDescent="0.3">
      <c r="A827" s="108"/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  <c r="AA827" s="108"/>
      <c r="AB827" s="108"/>
      <c r="AC827" s="108"/>
      <c r="AD827" s="108"/>
      <c r="AE827" s="108"/>
      <c r="AF827" s="108"/>
      <c r="AG827" s="108"/>
      <c r="AH827" s="108"/>
      <c r="AI827" s="108"/>
      <c r="AJ827" s="108"/>
      <c r="AK827" s="108"/>
      <c r="AL827" s="108"/>
      <c r="AM827" s="108"/>
      <c r="AN827" s="108"/>
      <c r="AO827" s="108"/>
      <c r="AP827" s="108"/>
      <c r="AQ827" s="108"/>
    </row>
    <row r="828" spans="1:43" ht="15.75" customHeight="1" x14ac:dyDescent="0.3">
      <c r="A828" s="108"/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8"/>
      <c r="AD828" s="108"/>
      <c r="AE828" s="108"/>
      <c r="AF828" s="108"/>
      <c r="AG828" s="108"/>
      <c r="AH828" s="108"/>
      <c r="AI828" s="108"/>
      <c r="AJ828" s="108"/>
      <c r="AK828" s="108"/>
      <c r="AL828" s="108"/>
      <c r="AM828" s="108"/>
      <c r="AN828" s="108"/>
      <c r="AO828" s="108"/>
      <c r="AP828" s="108"/>
      <c r="AQ828" s="108"/>
    </row>
    <row r="829" spans="1:43" ht="15.75" customHeight="1" x14ac:dyDescent="0.3">
      <c r="A829" s="108"/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  <c r="AA829" s="108"/>
      <c r="AB829" s="108"/>
      <c r="AC829" s="108"/>
      <c r="AD829" s="108"/>
      <c r="AE829" s="108"/>
      <c r="AF829" s="108"/>
      <c r="AG829" s="108"/>
      <c r="AH829" s="108"/>
      <c r="AI829" s="108"/>
      <c r="AJ829" s="108"/>
      <c r="AK829" s="108"/>
      <c r="AL829" s="108"/>
      <c r="AM829" s="108"/>
      <c r="AN829" s="108"/>
      <c r="AO829" s="108"/>
      <c r="AP829" s="108"/>
      <c r="AQ829" s="108"/>
    </row>
    <row r="830" spans="1:43" ht="15.75" customHeight="1" x14ac:dyDescent="0.3">
      <c r="A830" s="108"/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  <c r="AC830" s="108"/>
      <c r="AD830" s="108"/>
      <c r="AE830" s="108"/>
      <c r="AF830" s="108"/>
      <c r="AG830" s="108"/>
      <c r="AH830" s="108"/>
      <c r="AI830" s="108"/>
      <c r="AJ830" s="108"/>
      <c r="AK830" s="108"/>
      <c r="AL830" s="108"/>
      <c r="AM830" s="108"/>
      <c r="AN830" s="108"/>
      <c r="AO830" s="108"/>
      <c r="AP830" s="108"/>
      <c r="AQ830" s="108"/>
    </row>
    <row r="831" spans="1:43" ht="15.75" customHeight="1" x14ac:dyDescent="0.3">
      <c r="A831" s="108"/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  <c r="AA831" s="108"/>
      <c r="AB831" s="108"/>
      <c r="AC831" s="108"/>
      <c r="AD831" s="108"/>
      <c r="AE831" s="108"/>
      <c r="AF831" s="108"/>
      <c r="AG831" s="108"/>
      <c r="AH831" s="108"/>
      <c r="AI831" s="108"/>
      <c r="AJ831" s="108"/>
      <c r="AK831" s="108"/>
      <c r="AL831" s="108"/>
      <c r="AM831" s="108"/>
      <c r="AN831" s="108"/>
      <c r="AO831" s="108"/>
      <c r="AP831" s="108"/>
      <c r="AQ831" s="108"/>
    </row>
    <row r="832" spans="1:43" ht="15.75" customHeight="1" x14ac:dyDescent="0.3">
      <c r="A832" s="108"/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  <c r="AC832" s="108"/>
      <c r="AD832" s="108"/>
      <c r="AE832" s="108"/>
      <c r="AF832" s="108"/>
      <c r="AG832" s="108"/>
      <c r="AH832" s="108"/>
      <c r="AI832" s="108"/>
      <c r="AJ832" s="108"/>
      <c r="AK832" s="108"/>
      <c r="AL832" s="108"/>
      <c r="AM832" s="108"/>
      <c r="AN832" s="108"/>
      <c r="AO832" s="108"/>
      <c r="AP832" s="108"/>
      <c r="AQ832" s="108"/>
    </row>
    <row r="833" spans="1:43" ht="15.75" customHeight="1" x14ac:dyDescent="0.3">
      <c r="A833" s="108"/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  <c r="AA833" s="108"/>
      <c r="AB833" s="108"/>
      <c r="AC833" s="108"/>
      <c r="AD833" s="108"/>
      <c r="AE833" s="108"/>
      <c r="AF833" s="108"/>
      <c r="AG833" s="108"/>
      <c r="AH833" s="108"/>
      <c r="AI833" s="108"/>
      <c r="AJ833" s="108"/>
      <c r="AK833" s="108"/>
      <c r="AL833" s="108"/>
      <c r="AM833" s="108"/>
      <c r="AN833" s="108"/>
      <c r="AO833" s="108"/>
      <c r="AP833" s="108"/>
      <c r="AQ833" s="108"/>
    </row>
    <row r="834" spans="1:43" ht="15.75" customHeight="1" x14ac:dyDescent="0.3">
      <c r="A834" s="108"/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  <c r="AA834" s="108"/>
      <c r="AB834" s="108"/>
      <c r="AC834" s="108"/>
      <c r="AD834" s="108"/>
      <c r="AE834" s="108"/>
      <c r="AF834" s="108"/>
      <c r="AG834" s="108"/>
      <c r="AH834" s="108"/>
      <c r="AI834" s="108"/>
      <c r="AJ834" s="108"/>
      <c r="AK834" s="108"/>
      <c r="AL834" s="108"/>
      <c r="AM834" s="108"/>
      <c r="AN834" s="108"/>
      <c r="AO834" s="108"/>
      <c r="AP834" s="108"/>
      <c r="AQ834" s="108"/>
    </row>
    <row r="835" spans="1:43" ht="15.75" customHeight="1" x14ac:dyDescent="0.3">
      <c r="A835" s="108"/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  <c r="AA835" s="108"/>
      <c r="AB835" s="108"/>
      <c r="AC835" s="108"/>
      <c r="AD835" s="108"/>
      <c r="AE835" s="108"/>
      <c r="AF835" s="108"/>
      <c r="AG835" s="108"/>
      <c r="AH835" s="108"/>
      <c r="AI835" s="108"/>
      <c r="AJ835" s="108"/>
      <c r="AK835" s="108"/>
      <c r="AL835" s="108"/>
      <c r="AM835" s="108"/>
      <c r="AN835" s="108"/>
      <c r="AO835" s="108"/>
      <c r="AP835" s="108"/>
      <c r="AQ835" s="108"/>
    </row>
    <row r="836" spans="1:43" ht="15.75" customHeight="1" x14ac:dyDescent="0.3">
      <c r="A836" s="108"/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  <c r="AA836" s="108"/>
      <c r="AB836" s="108"/>
      <c r="AC836" s="108"/>
      <c r="AD836" s="108"/>
      <c r="AE836" s="108"/>
      <c r="AF836" s="108"/>
      <c r="AG836" s="108"/>
      <c r="AH836" s="108"/>
      <c r="AI836" s="108"/>
      <c r="AJ836" s="108"/>
      <c r="AK836" s="108"/>
      <c r="AL836" s="108"/>
      <c r="AM836" s="108"/>
      <c r="AN836" s="108"/>
      <c r="AO836" s="108"/>
      <c r="AP836" s="108"/>
      <c r="AQ836" s="108"/>
    </row>
    <row r="837" spans="1:43" ht="15.75" customHeight="1" x14ac:dyDescent="0.3">
      <c r="A837" s="108"/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  <c r="AA837" s="108"/>
      <c r="AB837" s="108"/>
      <c r="AC837" s="108"/>
      <c r="AD837" s="108"/>
      <c r="AE837" s="108"/>
      <c r="AF837" s="108"/>
      <c r="AG837" s="108"/>
      <c r="AH837" s="108"/>
      <c r="AI837" s="108"/>
      <c r="AJ837" s="108"/>
      <c r="AK837" s="108"/>
      <c r="AL837" s="108"/>
      <c r="AM837" s="108"/>
      <c r="AN837" s="108"/>
      <c r="AO837" s="108"/>
      <c r="AP837" s="108"/>
      <c r="AQ837" s="108"/>
    </row>
    <row r="838" spans="1:43" ht="15.75" customHeight="1" x14ac:dyDescent="0.3">
      <c r="A838" s="108"/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  <c r="AA838" s="108"/>
      <c r="AB838" s="108"/>
      <c r="AC838" s="108"/>
      <c r="AD838" s="108"/>
      <c r="AE838" s="108"/>
      <c r="AF838" s="108"/>
      <c r="AG838" s="108"/>
      <c r="AH838" s="108"/>
      <c r="AI838" s="108"/>
      <c r="AJ838" s="108"/>
      <c r="AK838" s="108"/>
      <c r="AL838" s="108"/>
      <c r="AM838" s="108"/>
      <c r="AN838" s="108"/>
      <c r="AO838" s="108"/>
      <c r="AP838" s="108"/>
      <c r="AQ838" s="108"/>
    </row>
    <row r="839" spans="1:43" ht="15.75" customHeight="1" x14ac:dyDescent="0.3">
      <c r="A839" s="108"/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  <c r="AA839" s="108"/>
      <c r="AB839" s="108"/>
      <c r="AC839" s="108"/>
      <c r="AD839" s="108"/>
      <c r="AE839" s="108"/>
      <c r="AF839" s="108"/>
      <c r="AG839" s="108"/>
      <c r="AH839" s="108"/>
      <c r="AI839" s="108"/>
      <c r="AJ839" s="108"/>
      <c r="AK839" s="108"/>
      <c r="AL839" s="108"/>
      <c r="AM839" s="108"/>
      <c r="AN839" s="108"/>
      <c r="AO839" s="108"/>
      <c r="AP839" s="108"/>
      <c r="AQ839" s="108"/>
    </row>
    <row r="840" spans="1:43" ht="15.75" customHeight="1" x14ac:dyDescent="0.3">
      <c r="A840" s="108"/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  <c r="AA840" s="108"/>
      <c r="AB840" s="108"/>
      <c r="AC840" s="108"/>
      <c r="AD840" s="108"/>
      <c r="AE840" s="108"/>
      <c r="AF840" s="108"/>
      <c r="AG840" s="108"/>
      <c r="AH840" s="108"/>
      <c r="AI840" s="108"/>
      <c r="AJ840" s="108"/>
      <c r="AK840" s="108"/>
      <c r="AL840" s="108"/>
      <c r="AM840" s="108"/>
      <c r="AN840" s="108"/>
      <c r="AO840" s="108"/>
      <c r="AP840" s="108"/>
      <c r="AQ840" s="108"/>
    </row>
    <row r="841" spans="1:43" ht="15.75" customHeight="1" x14ac:dyDescent="0.3">
      <c r="A841" s="108"/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  <c r="AA841" s="108"/>
      <c r="AB841" s="108"/>
      <c r="AC841" s="108"/>
      <c r="AD841" s="108"/>
      <c r="AE841" s="108"/>
      <c r="AF841" s="108"/>
      <c r="AG841" s="108"/>
      <c r="AH841" s="108"/>
      <c r="AI841" s="108"/>
      <c r="AJ841" s="108"/>
      <c r="AK841" s="108"/>
      <c r="AL841" s="108"/>
      <c r="AM841" s="108"/>
      <c r="AN841" s="108"/>
      <c r="AO841" s="108"/>
      <c r="AP841" s="108"/>
      <c r="AQ841" s="108"/>
    </row>
    <row r="842" spans="1:43" ht="15.75" customHeight="1" x14ac:dyDescent="0.3">
      <c r="A842" s="108"/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  <c r="AA842" s="108"/>
      <c r="AB842" s="108"/>
      <c r="AC842" s="108"/>
      <c r="AD842" s="108"/>
      <c r="AE842" s="108"/>
      <c r="AF842" s="108"/>
      <c r="AG842" s="108"/>
      <c r="AH842" s="108"/>
      <c r="AI842" s="108"/>
      <c r="AJ842" s="108"/>
      <c r="AK842" s="108"/>
      <c r="AL842" s="108"/>
      <c r="AM842" s="108"/>
      <c r="AN842" s="108"/>
      <c r="AO842" s="108"/>
      <c r="AP842" s="108"/>
      <c r="AQ842" s="108"/>
    </row>
    <row r="843" spans="1:43" ht="15.75" customHeight="1" x14ac:dyDescent="0.3">
      <c r="A843" s="108"/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  <c r="AA843" s="108"/>
      <c r="AB843" s="108"/>
      <c r="AC843" s="108"/>
      <c r="AD843" s="108"/>
      <c r="AE843" s="108"/>
      <c r="AF843" s="108"/>
      <c r="AG843" s="108"/>
      <c r="AH843" s="108"/>
      <c r="AI843" s="108"/>
      <c r="AJ843" s="108"/>
      <c r="AK843" s="108"/>
      <c r="AL843" s="108"/>
      <c r="AM843" s="108"/>
      <c r="AN843" s="108"/>
      <c r="AO843" s="108"/>
      <c r="AP843" s="108"/>
      <c r="AQ843" s="108"/>
    </row>
    <row r="844" spans="1:43" ht="15.75" customHeight="1" x14ac:dyDescent="0.3">
      <c r="A844" s="108"/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  <c r="AA844" s="108"/>
      <c r="AB844" s="108"/>
      <c r="AC844" s="108"/>
      <c r="AD844" s="108"/>
      <c r="AE844" s="108"/>
      <c r="AF844" s="108"/>
      <c r="AG844" s="108"/>
      <c r="AH844" s="108"/>
      <c r="AI844" s="108"/>
      <c r="AJ844" s="108"/>
      <c r="AK844" s="108"/>
      <c r="AL844" s="108"/>
      <c r="AM844" s="108"/>
      <c r="AN844" s="108"/>
      <c r="AO844" s="108"/>
      <c r="AP844" s="108"/>
      <c r="AQ844" s="108"/>
    </row>
    <row r="845" spans="1:43" ht="15.75" customHeight="1" x14ac:dyDescent="0.3">
      <c r="A845" s="108"/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  <c r="AA845" s="108"/>
      <c r="AB845" s="108"/>
      <c r="AC845" s="108"/>
      <c r="AD845" s="108"/>
      <c r="AE845" s="108"/>
      <c r="AF845" s="108"/>
      <c r="AG845" s="108"/>
      <c r="AH845" s="108"/>
      <c r="AI845" s="108"/>
      <c r="AJ845" s="108"/>
      <c r="AK845" s="108"/>
      <c r="AL845" s="108"/>
      <c r="AM845" s="108"/>
      <c r="AN845" s="108"/>
      <c r="AO845" s="108"/>
      <c r="AP845" s="108"/>
      <c r="AQ845" s="108"/>
    </row>
    <row r="846" spans="1:43" ht="15.75" customHeight="1" x14ac:dyDescent="0.3">
      <c r="A846" s="108"/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  <c r="AA846" s="108"/>
      <c r="AB846" s="108"/>
      <c r="AC846" s="108"/>
      <c r="AD846" s="108"/>
      <c r="AE846" s="108"/>
      <c r="AF846" s="108"/>
      <c r="AG846" s="108"/>
      <c r="AH846" s="108"/>
      <c r="AI846" s="108"/>
      <c r="AJ846" s="108"/>
      <c r="AK846" s="108"/>
      <c r="AL846" s="108"/>
      <c r="AM846" s="108"/>
      <c r="AN846" s="108"/>
      <c r="AO846" s="108"/>
      <c r="AP846" s="108"/>
      <c r="AQ846" s="108"/>
    </row>
    <row r="847" spans="1:43" ht="15.75" customHeight="1" x14ac:dyDescent="0.3">
      <c r="A847" s="108"/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  <c r="AA847" s="108"/>
      <c r="AB847" s="108"/>
      <c r="AC847" s="108"/>
      <c r="AD847" s="108"/>
      <c r="AE847" s="108"/>
      <c r="AF847" s="108"/>
      <c r="AG847" s="108"/>
      <c r="AH847" s="108"/>
      <c r="AI847" s="108"/>
      <c r="AJ847" s="108"/>
      <c r="AK847" s="108"/>
      <c r="AL847" s="108"/>
      <c r="AM847" s="108"/>
      <c r="AN847" s="108"/>
      <c r="AO847" s="108"/>
      <c r="AP847" s="108"/>
      <c r="AQ847" s="108"/>
    </row>
    <row r="848" spans="1:43" ht="15.75" customHeight="1" x14ac:dyDescent="0.3">
      <c r="A848" s="108"/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  <c r="AA848" s="108"/>
      <c r="AB848" s="108"/>
      <c r="AC848" s="108"/>
      <c r="AD848" s="108"/>
      <c r="AE848" s="108"/>
      <c r="AF848" s="108"/>
      <c r="AG848" s="108"/>
      <c r="AH848" s="108"/>
      <c r="AI848" s="108"/>
      <c r="AJ848" s="108"/>
      <c r="AK848" s="108"/>
      <c r="AL848" s="108"/>
      <c r="AM848" s="108"/>
      <c r="AN848" s="108"/>
      <c r="AO848" s="108"/>
      <c r="AP848" s="108"/>
      <c r="AQ848" s="108"/>
    </row>
    <row r="849" spans="1:43" ht="15.75" customHeight="1" x14ac:dyDescent="0.3">
      <c r="A849" s="108"/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  <c r="AC849" s="108"/>
      <c r="AD849" s="108"/>
      <c r="AE849" s="108"/>
      <c r="AF849" s="108"/>
      <c r="AG849" s="108"/>
      <c r="AH849" s="108"/>
      <c r="AI849" s="108"/>
      <c r="AJ849" s="108"/>
      <c r="AK849" s="108"/>
      <c r="AL849" s="108"/>
      <c r="AM849" s="108"/>
      <c r="AN849" s="108"/>
      <c r="AO849" s="108"/>
      <c r="AP849" s="108"/>
      <c r="AQ849" s="108"/>
    </row>
    <row r="850" spans="1:43" ht="15.75" customHeight="1" x14ac:dyDescent="0.3">
      <c r="A850" s="108"/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  <c r="AA850" s="108"/>
      <c r="AB850" s="108"/>
      <c r="AC850" s="108"/>
      <c r="AD850" s="108"/>
      <c r="AE850" s="108"/>
      <c r="AF850" s="108"/>
      <c r="AG850" s="108"/>
      <c r="AH850" s="108"/>
      <c r="AI850" s="108"/>
      <c r="AJ850" s="108"/>
      <c r="AK850" s="108"/>
      <c r="AL850" s="108"/>
      <c r="AM850" s="108"/>
      <c r="AN850" s="108"/>
      <c r="AO850" s="108"/>
      <c r="AP850" s="108"/>
      <c r="AQ850" s="108"/>
    </row>
    <row r="851" spans="1:43" ht="15.75" customHeight="1" x14ac:dyDescent="0.3">
      <c r="A851" s="108"/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  <c r="AA851" s="108"/>
      <c r="AB851" s="108"/>
      <c r="AC851" s="108"/>
      <c r="AD851" s="108"/>
      <c r="AE851" s="108"/>
      <c r="AF851" s="108"/>
      <c r="AG851" s="108"/>
      <c r="AH851" s="108"/>
      <c r="AI851" s="108"/>
      <c r="AJ851" s="108"/>
      <c r="AK851" s="108"/>
      <c r="AL851" s="108"/>
      <c r="AM851" s="108"/>
      <c r="AN851" s="108"/>
      <c r="AO851" s="108"/>
      <c r="AP851" s="108"/>
      <c r="AQ851" s="108"/>
    </row>
    <row r="852" spans="1:43" ht="15.75" customHeight="1" x14ac:dyDescent="0.3">
      <c r="A852" s="108"/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  <c r="AC852" s="108"/>
      <c r="AD852" s="108"/>
      <c r="AE852" s="108"/>
      <c r="AF852" s="108"/>
      <c r="AG852" s="108"/>
      <c r="AH852" s="108"/>
      <c r="AI852" s="108"/>
      <c r="AJ852" s="108"/>
      <c r="AK852" s="108"/>
      <c r="AL852" s="108"/>
      <c r="AM852" s="108"/>
      <c r="AN852" s="108"/>
      <c r="AO852" s="108"/>
      <c r="AP852" s="108"/>
      <c r="AQ852" s="108"/>
    </row>
    <row r="853" spans="1:43" ht="15.75" customHeight="1" x14ac:dyDescent="0.3">
      <c r="A853" s="108"/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  <c r="AA853" s="108"/>
      <c r="AB853" s="108"/>
      <c r="AC853" s="108"/>
      <c r="AD853" s="108"/>
      <c r="AE853" s="108"/>
      <c r="AF853" s="108"/>
      <c r="AG853" s="108"/>
      <c r="AH853" s="108"/>
      <c r="AI853" s="108"/>
      <c r="AJ853" s="108"/>
      <c r="AK853" s="108"/>
      <c r="AL853" s="108"/>
      <c r="AM853" s="108"/>
      <c r="AN853" s="108"/>
      <c r="AO853" s="108"/>
      <c r="AP853" s="108"/>
      <c r="AQ853" s="108"/>
    </row>
    <row r="854" spans="1:43" ht="15.75" customHeight="1" x14ac:dyDescent="0.3">
      <c r="A854" s="108"/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  <c r="AA854" s="108"/>
      <c r="AB854" s="108"/>
      <c r="AC854" s="108"/>
      <c r="AD854" s="108"/>
      <c r="AE854" s="108"/>
      <c r="AF854" s="108"/>
      <c r="AG854" s="108"/>
      <c r="AH854" s="108"/>
      <c r="AI854" s="108"/>
      <c r="AJ854" s="108"/>
      <c r="AK854" s="108"/>
      <c r="AL854" s="108"/>
      <c r="AM854" s="108"/>
      <c r="AN854" s="108"/>
      <c r="AO854" s="108"/>
      <c r="AP854" s="108"/>
      <c r="AQ854" s="108"/>
    </row>
    <row r="855" spans="1:43" ht="15.75" customHeight="1" x14ac:dyDescent="0.3">
      <c r="A855" s="108"/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  <c r="AA855" s="108"/>
      <c r="AB855" s="108"/>
      <c r="AC855" s="108"/>
      <c r="AD855" s="108"/>
      <c r="AE855" s="108"/>
      <c r="AF855" s="108"/>
      <c r="AG855" s="108"/>
      <c r="AH855" s="108"/>
      <c r="AI855" s="108"/>
      <c r="AJ855" s="108"/>
      <c r="AK855" s="108"/>
      <c r="AL855" s="108"/>
      <c r="AM855" s="108"/>
      <c r="AN855" s="108"/>
      <c r="AO855" s="108"/>
      <c r="AP855" s="108"/>
      <c r="AQ855" s="108"/>
    </row>
    <row r="856" spans="1:43" ht="15.75" customHeight="1" x14ac:dyDescent="0.3">
      <c r="A856" s="108"/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  <c r="AA856" s="108"/>
      <c r="AB856" s="108"/>
      <c r="AC856" s="108"/>
      <c r="AD856" s="108"/>
      <c r="AE856" s="108"/>
      <c r="AF856" s="108"/>
      <c r="AG856" s="108"/>
      <c r="AH856" s="108"/>
      <c r="AI856" s="108"/>
      <c r="AJ856" s="108"/>
      <c r="AK856" s="108"/>
      <c r="AL856" s="108"/>
      <c r="AM856" s="108"/>
      <c r="AN856" s="108"/>
      <c r="AO856" s="108"/>
      <c r="AP856" s="108"/>
      <c r="AQ856" s="108"/>
    </row>
    <row r="857" spans="1:43" ht="15.75" customHeight="1" x14ac:dyDescent="0.3">
      <c r="A857" s="108"/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  <c r="AA857" s="108"/>
      <c r="AB857" s="108"/>
      <c r="AC857" s="108"/>
      <c r="AD857" s="108"/>
      <c r="AE857" s="108"/>
      <c r="AF857" s="108"/>
      <c r="AG857" s="108"/>
      <c r="AH857" s="108"/>
      <c r="AI857" s="108"/>
      <c r="AJ857" s="108"/>
      <c r="AK857" s="108"/>
      <c r="AL857" s="108"/>
      <c r="AM857" s="108"/>
      <c r="AN857" s="108"/>
      <c r="AO857" s="108"/>
      <c r="AP857" s="108"/>
      <c r="AQ857" s="108"/>
    </row>
    <row r="858" spans="1:43" ht="15.75" customHeight="1" x14ac:dyDescent="0.3">
      <c r="A858" s="108"/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  <c r="AA858" s="108"/>
      <c r="AB858" s="108"/>
      <c r="AC858" s="108"/>
      <c r="AD858" s="108"/>
      <c r="AE858" s="108"/>
      <c r="AF858" s="108"/>
      <c r="AG858" s="108"/>
      <c r="AH858" s="108"/>
      <c r="AI858" s="108"/>
      <c r="AJ858" s="108"/>
      <c r="AK858" s="108"/>
      <c r="AL858" s="108"/>
      <c r="AM858" s="108"/>
      <c r="AN858" s="108"/>
      <c r="AO858" s="108"/>
      <c r="AP858" s="108"/>
      <c r="AQ858" s="108"/>
    </row>
    <row r="859" spans="1:43" ht="15.75" customHeight="1" x14ac:dyDescent="0.3">
      <c r="A859" s="108"/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  <c r="AA859" s="108"/>
      <c r="AB859" s="108"/>
      <c r="AC859" s="108"/>
      <c r="AD859" s="108"/>
      <c r="AE859" s="108"/>
      <c r="AF859" s="108"/>
      <c r="AG859" s="108"/>
      <c r="AH859" s="108"/>
      <c r="AI859" s="108"/>
      <c r="AJ859" s="108"/>
      <c r="AK859" s="108"/>
      <c r="AL859" s="108"/>
      <c r="AM859" s="108"/>
      <c r="AN859" s="108"/>
      <c r="AO859" s="108"/>
      <c r="AP859" s="108"/>
      <c r="AQ859" s="108"/>
    </row>
    <row r="860" spans="1:43" ht="15.75" customHeight="1" x14ac:dyDescent="0.3">
      <c r="A860" s="108"/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  <c r="AH860" s="108"/>
      <c r="AI860" s="108"/>
      <c r="AJ860" s="108"/>
      <c r="AK860" s="108"/>
      <c r="AL860" s="108"/>
      <c r="AM860" s="108"/>
      <c r="AN860" s="108"/>
      <c r="AO860" s="108"/>
      <c r="AP860" s="108"/>
      <c r="AQ860" s="108"/>
    </row>
    <row r="861" spans="1:43" ht="15.75" customHeight="1" x14ac:dyDescent="0.3">
      <c r="A861" s="108"/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  <c r="AC861" s="108"/>
      <c r="AD861" s="108"/>
      <c r="AE861" s="108"/>
      <c r="AF861" s="108"/>
      <c r="AG861" s="108"/>
      <c r="AH861" s="108"/>
      <c r="AI861" s="108"/>
      <c r="AJ861" s="108"/>
      <c r="AK861" s="108"/>
      <c r="AL861" s="108"/>
      <c r="AM861" s="108"/>
      <c r="AN861" s="108"/>
      <c r="AO861" s="108"/>
      <c r="AP861" s="108"/>
      <c r="AQ861" s="108"/>
    </row>
    <row r="862" spans="1:43" ht="15.75" customHeight="1" x14ac:dyDescent="0.3">
      <c r="A862" s="108"/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  <c r="AC862" s="108"/>
      <c r="AD862" s="108"/>
      <c r="AE862" s="108"/>
      <c r="AF862" s="108"/>
      <c r="AG862" s="108"/>
      <c r="AH862" s="108"/>
      <c r="AI862" s="108"/>
      <c r="AJ862" s="108"/>
      <c r="AK862" s="108"/>
      <c r="AL862" s="108"/>
      <c r="AM862" s="108"/>
      <c r="AN862" s="108"/>
      <c r="AO862" s="108"/>
      <c r="AP862" s="108"/>
      <c r="AQ862" s="108"/>
    </row>
    <row r="863" spans="1:43" ht="15.75" customHeight="1" x14ac:dyDescent="0.3">
      <c r="A863" s="108"/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  <c r="AC863" s="108"/>
      <c r="AD863" s="108"/>
      <c r="AE863" s="108"/>
      <c r="AF863" s="108"/>
      <c r="AG863" s="108"/>
      <c r="AH863" s="108"/>
      <c r="AI863" s="108"/>
      <c r="AJ863" s="108"/>
      <c r="AK863" s="108"/>
      <c r="AL863" s="108"/>
      <c r="AM863" s="108"/>
      <c r="AN863" s="108"/>
      <c r="AO863" s="108"/>
      <c r="AP863" s="108"/>
      <c r="AQ863" s="108"/>
    </row>
    <row r="864" spans="1:43" ht="15.75" customHeight="1" x14ac:dyDescent="0.3">
      <c r="A864" s="108"/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  <c r="AC864" s="108"/>
      <c r="AD864" s="108"/>
      <c r="AE864" s="108"/>
      <c r="AF864" s="108"/>
      <c r="AG864" s="108"/>
      <c r="AH864" s="108"/>
      <c r="AI864" s="108"/>
      <c r="AJ864" s="108"/>
      <c r="AK864" s="108"/>
      <c r="AL864" s="108"/>
      <c r="AM864" s="108"/>
      <c r="AN864" s="108"/>
      <c r="AO864" s="108"/>
      <c r="AP864" s="108"/>
      <c r="AQ864" s="108"/>
    </row>
    <row r="865" spans="1:43" ht="15.75" customHeight="1" x14ac:dyDescent="0.3">
      <c r="A865" s="108"/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  <c r="AC865" s="108"/>
      <c r="AD865" s="108"/>
      <c r="AE865" s="108"/>
      <c r="AF865" s="108"/>
      <c r="AG865" s="108"/>
      <c r="AH865" s="108"/>
      <c r="AI865" s="108"/>
      <c r="AJ865" s="108"/>
      <c r="AK865" s="108"/>
      <c r="AL865" s="108"/>
      <c r="AM865" s="108"/>
      <c r="AN865" s="108"/>
      <c r="AO865" s="108"/>
      <c r="AP865" s="108"/>
      <c r="AQ865" s="108"/>
    </row>
    <row r="866" spans="1:43" ht="15.75" customHeight="1" x14ac:dyDescent="0.3">
      <c r="A866" s="108"/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  <c r="AC866" s="108"/>
      <c r="AD866" s="108"/>
      <c r="AE866" s="108"/>
      <c r="AF866" s="108"/>
      <c r="AG866" s="108"/>
      <c r="AH866" s="108"/>
      <c r="AI866" s="108"/>
      <c r="AJ866" s="108"/>
      <c r="AK866" s="108"/>
      <c r="AL866" s="108"/>
      <c r="AM866" s="108"/>
      <c r="AN866" s="108"/>
      <c r="AO866" s="108"/>
      <c r="AP866" s="108"/>
      <c r="AQ866" s="108"/>
    </row>
    <row r="867" spans="1:43" ht="15.75" customHeight="1" x14ac:dyDescent="0.3">
      <c r="A867" s="108"/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  <c r="AC867" s="108"/>
      <c r="AD867" s="108"/>
      <c r="AE867" s="108"/>
      <c r="AF867" s="108"/>
      <c r="AG867" s="108"/>
      <c r="AH867" s="108"/>
      <c r="AI867" s="108"/>
      <c r="AJ867" s="108"/>
      <c r="AK867" s="108"/>
      <c r="AL867" s="108"/>
      <c r="AM867" s="108"/>
      <c r="AN867" s="108"/>
      <c r="AO867" s="108"/>
      <c r="AP867" s="108"/>
      <c r="AQ867" s="108"/>
    </row>
    <row r="868" spans="1:43" ht="15.75" customHeight="1" x14ac:dyDescent="0.3">
      <c r="A868" s="108"/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  <c r="AH868" s="108"/>
      <c r="AI868" s="108"/>
      <c r="AJ868" s="108"/>
      <c r="AK868" s="108"/>
      <c r="AL868" s="108"/>
      <c r="AM868" s="108"/>
      <c r="AN868" s="108"/>
      <c r="AO868" s="108"/>
      <c r="AP868" s="108"/>
      <c r="AQ868" s="108"/>
    </row>
    <row r="869" spans="1:43" ht="15.75" customHeight="1" x14ac:dyDescent="0.3">
      <c r="A869" s="108"/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  <c r="AC869" s="108"/>
      <c r="AD869" s="108"/>
      <c r="AE869" s="108"/>
      <c r="AF869" s="108"/>
      <c r="AG869" s="108"/>
      <c r="AH869" s="108"/>
      <c r="AI869" s="108"/>
      <c r="AJ869" s="108"/>
      <c r="AK869" s="108"/>
      <c r="AL869" s="108"/>
      <c r="AM869" s="108"/>
      <c r="AN869" s="108"/>
      <c r="AO869" s="108"/>
      <c r="AP869" s="108"/>
      <c r="AQ869" s="108"/>
    </row>
    <row r="870" spans="1:43" ht="15.75" customHeight="1" x14ac:dyDescent="0.3">
      <c r="A870" s="108"/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  <c r="AC870" s="108"/>
      <c r="AD870" s="108"/>
      <c r="AE870" s="108"/>
      <c r="AF870" s="108"/>
      <c r="AG870" s="108"/>
      <c r="AH870" s="108"/>
      <c r="AI870" s="108"/>
      <c r="AJ870" s="108"/>
      <c r="AK870" s="108"/>
      <c r="AL870" s="108"/>
      <c r="AM870" s="108"/>
      <c r="AN870" s="108"/>
      <c r="AO870" s="108"/>
      <c r="AP870" s="108"/>
      <c r="AQ870" s="108"/>
    </row>
    <row r="871" spans="1:43" ht="15.75" customHeight="1" x14ac:dyDescent="0.3">
      <c r="A871" s="108"/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08"/>
      <c r="AG871" s="108"/>
      <c r="AH871" s="108"/>
      <c r="AI871" s="108"/>
      <c r="AJ871" s="108"/>
      <c r="AK871" s="108"/>
      <c r="AL871" s="108"/>
      <c r="AM871" s="108"/>
      <c r="AN871" s="108"/>
      <c r="AO871" s="108"/>
      <c r="AP871" s="108"/>
      <c r="AQ871" s="108"/>
    </row>
    <row r="872" spans="1:43" ht="15.75" customHeight="1" x14ac:dyDescent="0.3">
      <c r="A872" s="108"/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08"/>
      <c r="AG872" s="108"/>
      <c r="AH872" s="108"/>
      <c r="AI872" s="108"/>
      <c r="AJ872" s="108"/>
      <c r="AK872" s="108"/>
      <c r="AL872" s="108"/>
      <c r="AM872" s="108"/>
      <c r="AN872" s="108"/>
      <c r="AO872" s="108"/>
      <c r="AP872" s="108"/>
      <c r="AQ872" s="108"/>
    </row>
    <row r="873" spans="1:43" ht="15.75" customHeight="1" x14ac:dyDescent="0.3">
      <c r="A873" s="108"/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  <c r="AC873" s="108"/>
      <c r="AD873" s="108"/>
      <c r="AE873" s="108"/>
      <c r="AF873" s="108"/>
      <c r="AG873" s="108"/>
      <c r="AH873" s="108"/>
      <c r="AI873" s="108"/>
      <c r="AJ873" s="108"/>
      <c r="AK873" s="108"/>
      <c r="AL873" s="108"/>
      <c r="AM873" s="108"/>
      <c r="AN873" s="108"/>
      <c r="AO873" s="108"/>
      <c r="AP873" s="108"/>
      <c r="AQ873" s="108"/>
    </row>
    <row r="874" spans="1:43" ht="15.75" customHeight="1" x14ac:dyDescent="0.3">
      <c r="A874" s="108"/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  <c r="AC874" s="108"/>
      <c r="AD874" s="108"/>
      <c r="AE874" s="108"/>
      <c r="AF874" s="108"/>
      <c r="AG874" s="108"/>
      <c r="AH874" s="108"/>
      <c r="AI874" s="108"/>
      <c r="AJ874" s="108"/>
      <c r="AK874" s="108"/>
      <c r="AL874" s="108"/>
      <c r="AM874" s="108"/>
      <c r="AN874" s="108"/>
      <c r="AO874" s="108"/>
      <c r="AP874" s="108"/>
      <c r="AQ874" s="108"/>
    </row>
    <row r="875" spans="1:43" ht="15.75" customHeight="1" x14ac:dyDescent="0.3">
      <c r="A875" s="108"/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08"/>
      <c r="AG875" s="108"/>
      <c r="AH875" s="108"/>
      <c r="AI875" s="108"/>
      <c r="AJ875" s="108"/>
      <c r="AK875" s="108"/>
      <c r="AL875" s="108"/>
      <c r="AM875" s="108"/>
      <c r="AN875" s="108"/>
      <c r="AO875" s="108"/>
      <c r="AP875" s="108"/>
      <c r="AQ875" s="108"/>
    </row>
    <row r="876" spans="1:43" ht="15.75" customHeight="1" x14ac:dyDescent="0.3">
      <c r="A876" s="108"/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  <c r="AC876" s="108"/>
      <c r="AD876" s="108"/>
      <c r="AE876" s="108"/>
      <c r="AF876" s="108"/>
      <c r="AG876" s="108"/>
      <c r="AH876" s="108"/>
      <c r="AI876" s="108"/>
      <c r="AJ876" s="108"/>
      <c r="AK876" s="108"/>
      <c r="AL876" s="108"/>
      <c r="AM876" s="108"/>
      <c r="AN876" s="108"/>
      <c r="AO876" s="108"/>
      <c r="AP876" s="108"/>
      <c r="AQ876" s="108"/>
    </row>
    <row r="877" spans="1:43" ht="15.75" customHeight="1" x14ac:dyDescent="0.3">
      <c r="A877" s="108"/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  <c r="AC877" s="108"/>
      <c r="AD877" s="108"/>
      <c r="AE877" s="108"/>
      <c r="AF877" s="108"/>
      <c r="AG877" s="108"/>
      <c r="AH877" s="108"/>
      <c r="AI877" s="108"/>
      <c r="AJ877" s="108"/>
      <c r="AK877" s="108"/>
      <c r="AL877" s="108"/>
      <c r="AM877" s="108"/>
      <c r="AN877" s="108"/>
      <c r="AO877" s="108"/>
      <c r="AP877" s="108"/>
      <c r="AQ877" s="108"/>
    </row>
    <row r="878" spans="1:43" ht="15.75" customHeight="1" x14ac:dyDescent="0.3">
      <c r="A878" s="108"/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  <c r="AA878" s="108"/>
      <c r="AB878" s="108"/>
      <c r="AC878" s="108"/>
      <c r="AD878" s="108"/>
      <c r="AE878" s="108"/>
      <c r="AF878" s="108"/>
      <c r="AG878" s="108"/>
      <c r="AH878" s="108"/>
      <c r="AI878" s="108"/>
      <c r="AJ878" s="108"/>
      <c r="AK878" s="108"/>
      <c r="AL878" s="108"/>
      <c r="AM878" s="108"/>
      <c r="AN878" s="108"/>
      <c r="AO878" s="108"/>
      <c r="AP878" s="108"/>
      <c r="AQ878" s="108"/>
    </row>
    <row r="879" spans="1:43" ht="15.75" customHeight="1" x14ac:dyDescent="0.3">
      <c r="A879" s="108"/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08"/>
      <c r="AG879" s="108"/>
      <c r="AH879" s="108"/>
      <c r="AI879" s="108"/>
      <c r="AJ879" s="108"/>
      <c r="AK879" s="108"/>
      <c r="AL879" s="108"/>
      <c r="AM879" s="108"/>
      <c r="AN879" s="108"/>
      <c r="AO879" s="108"/>
      <c r="AP879" s="108"/>
      <c r="AQ879" s="108"/>
    </row>
    <row r="880" spans="1:43" ht="15.75" customHeight="1" x14ac:dyDescent="0.3">
      <c r="A880" s="108"/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  <c r="AA880" s="108"/>
      <c r="AB880" s="108"/>
      <c r="AC880" s="108"/>
      <c r="AD880" s="108"/>
      <c r="AE880" s="108"/>
      <c r="AF880" s="108"/>
      <c r="AG880" s="108"/>
      <c r="AH880" s="108"/>
      <c r="AI880" s="108"/>
      <c r="AJ880" s="108"/>
      <c r="AK880" s="108"/>
      <c r="AL880" s="108"/>
      <c r="AM880" s="108"/>
      <c r="AN880" s="108"/>
      <c r="AO880" s="108"/>
      <c r="AP880" s="108"/>
      <c r="AQ880" s="108"/>
    </row>
    <row r="881" spans="1:43" ht="15.75" customHeight="1" x14ac:dyDescent="0.3">
      <c r="A881" s="108"/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  <c r="AA881" s="108"/>
      <c r="AB881" s="108"/>
      <c r="AC881" s="108"/>
      <c r="AD881" s="108"/>
      <c r="AE881" s="108"/>
      <c r="AF881" s="108"/>
      <c r="AG881" s="108"/>
      <c r="AH881" s="108"/>
      <c r="AI881" s="108"/>
      <c r="AJ881" s="108"/>
      <c r="AK881" s="108"/>
      <c r="AL881" s="108"/>
      <c r="AM881" s="108"/>
      <c r="AN881" s="108"/>
      <c r="AO881" s="108"/>
      <c r="AP881" s="108"/>
      <c r="AQ881" s="108"/>
    </row>
    <row r="882" spans="1:43" ht="15.75" customHeight="1" x14ac:dyDescent="0.3">
      <c r="A882" s="108"/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  <c r="AA882" s="108"/>
      <c r="AB882" s="108"/>
      <c r="AC882" s="108"/>
      <c r="AD882" s="108"/>
      <c r="AE882" s="108"/>
      <c r="AF882" s="108"/>
      <c r="AG882" s="108"/>
      <c r="AH882" s="108"/>
      <c r="AI882" s="108"/>
      <c r="AJ882" s="108"/>
      <c r="AK882" s="108"/>
      <c r="AL882" s="108"/>
      <c r="AM882" s="108"/>
      <c r="AN882" s="108"/>
      <c r="AO882" s="108"/>
      <c r="AP882" s="108"/>
      <c r="AQ882" s="108"/>
    </row>
    <row r="883" spans="1:43" ht="15.75" customHeight="1" x14ac:dyDescent="0.3">
      <c r="A883" s="108"/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  <c r="AA883" s="108"/>
      <c r="AB883" s="108"/>
      <c r="AC883" s="108"/>
      <c r="AD883" s="108"/>
      <c r="AE883" s="108"/>
      <c r="AF883" s="108"/>
      <c r="AG883" s="108"/>
      <c r="AH883" s="108"/>
      <c r="AI883" s="108"/>
      <c r="AJ883" s="108"/>
      <c r="AK883" s="108"/>
      <c r="AL883" s="108"/>
      <c r="AM883" s="108"/>
      <c r="AN883" s="108"/>
      <c r="AO883" s="108"/>
      <c r="AP883" s="108"/>
      <c r="AQ883" s="108"/>
    </row>
    <row r="884" spans="1:43" ht="15.75" customHeight="1" x14ac:dyDescent="0.3">
      <c r="A884" s="108"/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  <c r="AA884" s="108"/>
      <c r="AB884" s="108"/>
      <c r="AC884" s="108"/>
      <c r="AD884" s="108"/>
      <c r="AE884" s="108"/>
      <c r="AF884" s="108"/>
      <c r="AG884" s="108"/>
      <c r="AH884" s="108"/>
      <c r="AI884" s="108"/>
      <c r="AJ884" s="108"/>
      <c r="AK884" s="108"/>
      <c r="AL884" s="108"/>
      <c r="AM884" s="108"/>
      <c r="AN884" s="108"/>
      <c r="AO884" s="108"/>
      <c r="AP884" s="108"/>
      <c r="AQ884" s="108"/>
    </row>
    <row r="885" spans="1:43" ht="15.75" customHeight="1" x14ac:dyDescent="0.3">
      <c r="A885" s="108"/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  <c r="AA885" s="108"/>
      <c r="AB885" s="108"/>
      <c r="AC885" s="108"/>
      <c r="AD885" s="108"/>
      <c r="AE885" s="108"/>
      <c r="AF885" s="108"/>
      <c r="AG885" s="108"/>
      <c r="AH885" s="108"/>
      <c r="AI885" s="108"/>
      <c r="AJ885" s="108"/>
      <c r="AK885" s="108"/>
      <c r="AL885" s="108"/>
      <c r="AM885" s="108"/>
      <c r="AN885" s="108"/>
      <c r="AO885" s="108"/>
      <c r="AP885" s="108"/>
      <c r="AQ885" s="108"/>
    </row>
    <row r="886" spans="1:43" ht="15.75" customHeight="1" x14ac:dyDescent="0.3">
      <c r="A886" s="108"/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  <c r="AA886" s="108"/>
      <c r="AB886" s="108"/>
      <c r="AC886" s="108"/>
      <c r="AD886" s="108"/>
      <c r="AE886" s="108"/>
      <c r="AF886" s="108"/>
      <c r="AG886" s="108"/>
      <c r="AH886" s="108"/>
      <c r="AI886" s="108"/>
      <c r="AJ886" s="108"/>
      <c r="AK886" s="108"/>
      <c r="AL886" s="108"/>
      <c r="AM886" s="108"/>
      <c r="AN886" s="108"/>
      <c r="AO886" s="108"/>
      <c r="AP886" s="108"/>
      <c r="AQ886" s="108"/>
    </row>
    <row r="887" spans="1:43" ht="15.75" customHeight="1" x14ac:dyDescent="0.3">
      <c r="A887" s="108"/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  <c r="AC887" s="108"/>
      <c r="AD887" s="108"/>
      <c r="AE887" s="108"/>
      <c r="AF887" s="108"/>
      <c r="AG887" s="108"/>
      <c r="AH887" s="108"/>
      <c r="AI887" s="108"/>
      <c r="AJ887" s="108"/>
      <c r="AK887" s="108"/>
      <c r="AL887" s="108"/>
      <c r="AM887" s="108"/>
      <c r="AN887" s="108"/>
      <c r="AO887" s="108"/>
      <c r="AP887" s="108"/>
      <c r="AQ887" s="108"/>
    </row>
    <row r="888" spans="1:43" ht="15.75" customHeight="1" x14ac:dyDescent="0.3">
      <c r="A888" s="108"/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  <c r="AA888" s="108"/>
      <c r="AB888" s="108"/>
      <c r="AC888" s="108"/>
      <c r="AD888" s="108"/>
      <c r="AE888" s="108"/>
      <c r="AF888" s="108"/>
      <c r="AG888" s="108"/>
      <c r="AH888" s="108"/>
      <c r="AI888" s="108"/>
      <c r="AJ888" s="108"/>
      <c r="AK888" s="108"/>
      <c r="AL888" s="108"/>
      <c r="AM888" s="108"/>
      <c r="AN888" s="108"/>
      <c r="AO888" s="108"/>
      <c r="AP888" s="108"/>
      <c r="AQ888" s="108"/>
    </row>
    <row r="889" spans="1:43" ht="15.75" customHeight="1" x14ac:dyDescent="0.3">
      <c r="A889" s="108"/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  <c r="AA889" s="108"/>
      <c r="AB889" s="108"/>
      <c r="AC889" s="108"/>
      <c r="AD889" s="108"/>
      <c r="AE889" s="108"/>
      <c r="AF889" s="108"/>
      <c r="AG889" s="108"/>
      <c r="AH889" s="108"/>
      <c r="AI889" s="108"/>
      <c r="AJ889" s="108"/>
      <c r="AK889" s="108"/>
      <c r="AL889" s="108"/>
      <c r="AM889" s="108"/>
      <c r="AN889" s="108"/>
      <c r="AO889" s="108"/>
      <c r="AP889" s="108"/>
      <c r="AQ889" s="108"/>
    </row>
    <row r="890" spans="1:43" ht="15.75" customHeight="1" x14ac:dyDescent="0.3">
      <c r="A890" s="108"/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  <c r="AA890" s="108"/>
      <c r="AB890" s="108"/>
      <c r="AC890" s="108"/>
      <c r="AD890" s="108"/>
      <c r="AE890" s="108"/>
      <c r="AF890" s="108"/>
      <c r="AG890" s="108"/>
      <c r="AH890" s="108"/>
      <c r="AI890" s="108"/>
      <c r="AJ890" s="108"/>
      <c r="AK890" s="108"/>
      <c r="AL890" s="108"/>
      <c r="AM890" s="108"/>
      <c r="AN890" s="108"/>
      <c r="AO890" s="108"/>
      <c r="AP890" s="108"/>
      <c r="AQ890" s="108"/>
    </row>
    <row r="891" spans="1:43" ht="15.75" customHeight="1" x14ac:dyDescent="0.3">
      <c r="A891" s="108"/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  <c r="AA891" s="108"/>
      <c r="AB891" s="108"/>
      <c r="AC891" s="108"/>
      <c r="AD891" s="108"/>
      <c r="AE891" s="108"/>
      <c r="AF891" s="108"/>
      <c r="AG891" s="108"/>
      <c r="AH891" s="108"/>
      <c r="AI891" s="108"/>
      <c r="AJ891" s="108"/>
      <c r="AK891" s="108"/>
      <c r="AL891" s="108"/>
      <c r="AM891" s="108"/>
      <c r="AN891" s="108"/>
      <c r="AO891" s="108"/>
      <c r="AP891" s="108"/>
      <c r="AQ891" s="108"/>
    </row>
    <row r="892" spans="1:43" ht="15.75" customHeight="1" x14ac:dyDescent="0.3">
      <c r="A892" s="108"/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  <c r="AA892" s="108"/>
      <c r="AB892" s="108"/>
      <c r="AC892" s="108"/>
      <c r="AD892" s="108"/>
      <c r="AE892" s="108"/>
      <c r="AF892" s="108"/>
      <c r="AG892" s="108"/>
      <c r="AH892" s="108"/>
      <c r="AI892" s="108"/>
      <c r="AJ892" s="108"/>
      <c r="AK892" s="108"/>
      <c r="AL892" s="108"/>
      <c r="AM892" s="108"/>
      <c r="AN892" s="108"/>
      <c r="AO892" s="108"/>
      <c r="AP892" s="108"/>
      <c r="AQ892" s="108"/>
    </row>
    <row r="893" spans="1:43" ht="15.75" customHeight="1" x14ac:dyDescent="0.3">
      <c r="A893" s="108"/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  <c r="AA893" s="108"/>
      <c r="AB893" s="108"/>
      <c r="AC893" s="108"/>
      <c r="AD893" s="108"/>
      <c r="AE893" s="108"/>
      <c r="AF893" s="108"/>
      <c r="AG893" s="108"/>
      <c r="AH893" s="108"/>
      <c r="AI893" s="108"/>
      <c r="AJ893" s="108"/>
      <c r="AK893" s="108"/>
      <c r="AL893" s="108"/>
      <c r="AM893" s="108"/>
      <c r="AN893" s="108"/>
      <c r="AO893" s="108"/>
      <c r="AP893" s="108"/>
      <c r="AQ893" s="108"/>
    </row>
    <row r="894" spans="1:43" ht="15.75" customHeight="1" x14ac:dyDescent="0.3">
      <c r="A894" s="108"/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  <c r="AC894" s="108"/>
      <c r="AD894" s="108"/>
      <c r="AE894" s="108"/>
      <c r="AF894" s="108"/>
      <c r="AG894" s="108"/>
      <c r="AH894" s="108"/>
      <c r="AI894" s="108"/>
      <c r="AJ894" s="108"/>
      <c r="AK894" s="108"/>
      <c r="AL894" s="108"/>
      <c r="AM894" s="108"/>
      <c r="AN894" s="108"/>
      <c r="AO894" s="108"/>
      <c r="AP894" s="108"/>
      <c r="AQ894" s="108"/>
    </row>
    <row r="895" spans="1:43" ht="15.75" customHeight="1" x14ac:dyDescent="0.3">
      <c r="A895" s="108"/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  <c r="AC895" s="108"/>
      <c r="AD895" s="108"/>
      <c r="AE895" s="108"/>
      <c r="AF895" s="108"/>
      <c r="AG895" s="108"/>
      <c r="AH895" s="108"/>
      <c r="AI895" s="108"/>
      <c r="AJ895" s="108"/>
      <c r="AK895" s="108"/>
      <c r="AL895" s="108"/>
      <c r="AM895" s="108"/>
      <c r="AN895" s="108"/>
      <c r="AO895" s="108"/>
      <c r="AP895" s="108"/>
      <c r="AQ895" s="108"/>
    </row>
    <row r="896" spans="1:43" ht="15.75" customHeight="1" x14ac:dyDescent="0.3">
      <c r="A896" s="108"/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  <c r="AA896" s="108"/>
      <c r="AB896" s="108"/>
      <c r="AC896" s="108"/>
      <c r="AD896" s="108"/>
      <c r="AE896" s="108"/>
      <c r="AF896" s="108"/>
      <c r="AG896" s="108"/>
      <c r="AH896" s="108"/>
      <c r="AI896" s="108"/>
      <c r="AJ896" s="108"/>
      <c r="AK896" s="108"/>
      <c r="AL896" s="108"/>
      <c r="AM896" s="108"/>
      <c r="AN896" s="108"/>
      <c r="AO896" s="108"/>
      <c r="AP896" s="108"/>
      <c r="AQ896" s="108"/>
    </row>
    <row r="897" spans="1:43" ht="15.75" customHeight="1" x14ac:dyDescent="0.3">
      <c r="A897" s="108"/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  <c r="AA897" s="108"/>
      <c r="AB897" s="108"/>
      <c r="AC897" s="108"/>
      <c r="AD897" s="108"/>
      <c r="AE897" s="108"/>
      <c r="AF897" s="108"/>
      <c r="AG897" s="108"/>
      <c r="AH897" s="108"/>
      <c r="AI897" s="108"/>
      <c r="AJ897" s="108"/>
      <c r="AK897" s="108"/>
      <c r="AL897" s="108"/>
      <c r="AM897" s="108"/>
      <c r="AN897" s="108"/>
      <c r="AO897" s="108"/>
      <c r="AP897" s="108"/>
      <c r="AQ897" s="108"/>
    </row>
    <row r="898" spans="1:43" ht="15.75" customHeight="1" x14ac:dyDescent="0.3">
      <c r="A898" s="108"/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  <c r="AC898" s="108"/>
      <c r="AD898" s="108"/>
      <c r="AE898" s="108"/>
      <c r="AF898" s="108"/>
      <c r="AG898" s="108"/>
      <c r="AH898" s="108"/>
      <c r="AI898" s="108"/>
      <c r="AJ898" s="108"/>
      <c r="AK898" s="108"/>
      <c r="AL898" s="108"/>
      <c r="AM898" s="108"/>
      <c r="AN898" s="108"/>
      <c r="AO898" s="108"/>
      <c r="AP898" s="108"/>
      <c r="AQ898" s="108"/>
    </row>
    <row r="899" spans="1:43" ht="15.75" customHeight="1" x14ac:dyDescent="0.3">
      <c r="A899" s="108"/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  <c r="AC899" s="108"/>
      <c r="AD899" s="108"/>
      <c r="AE899" s="108"/>
      <c r="AF899" s="108"/>
      <c r="AG899" s="108"/>
      <c r="AH899" s="108"/>
      <c r="AI899" s="108"/>
      <c r="AJ899" s="108"/>
      <c r="AK899" s="108"/>
      <c r="AL899" s="108"/>
      <c r="AM899" s="108"/>
      <c r="AN899" s="108"/>
      <c r="AO899" s="108"/>
      <c r="AP899" s="108"/>
      <c r="AQ899" s="108"/>
    </row>
    <row r="900" spans="1:43" ht="15.75" customHeight="1" x14ac:dyDescent="0.3">
      <c r="A900" s="108"/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  <c r="AA900" s="108"/>
      <c r="AB900" s="108"/>
      <c r="AC900" s="108"/>
      <c r="AD900" s="108"/>
      <c r="AE900" s="108"/>
      <c r="AF900" s="108"/>
      <c r="AG900" s="108"/>
      <c r="AH900" s="108"/>
      <c r="AI900" s="108"/>
      <c r="AJ900" s="108"/>
      <c r="AK900" s="108"/>
      <c r="AL900" s="108"/>
      <c r="AM900" s="108"/>
      <c r="AN900" s="108"/>
      <c r="AO900" s="108"/>
      <c r="AP900" s="108"/>
      <c r="AQ900" s="108"/>
    </row>
    <row r="901" spans="1:43" ht="15.75" customHeight="1" x14ac:dyDescent="0.3">
      <c r="A901" s="108"/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  <c r="AA901" s="108"/>
      <c r="AB901" s="108"/>
      <c r="AC901" s="108"/>
      <c r="AD901" s="108"/>
      <c r="AE901" s="108"/>
      <c r="AF901" s="108"/>
      <c r="AG901" s="108"/>
      <c r="AH901" s="108"/>
      <c r="AI901" s="108"/>
      <c r="AJ901" s="108"/>
      <c r="AK901" s="108"/>
      <c r="AL901" s="108"/>
      <c r="AM901" s="108"/>
      <c r="AN901" s="108"/>
      <c r="AO901" s="108"/>
      <c r="AP901" s="108"/>
      <c r="AQ901" s="108"/>
    </row>
    <row r="902" spans="1:43" ht="15.75" customHeight="1" x14ac:dyDescent="0.3">
      <c r="A902" s="108"/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8"/>
      <c r="AD902" s="108"/>
      <c r="AE902" s="108"/>
      <c r="AF902" s="108"/>
      <c r="AG902" s="108"/>
      <c r="AH902" s="108"/>
      <c r="AI902" s="108"/>
      <c r="AJ902" s="108"/>
      <c r="AK902" s="108"/>
      <c r="AL902" s="108"/>
      <c r="AM902" s="108"/>
      <c r="AN902" s="108"/>
      <c r="AO902" s="108"/>
      <c r="AP902" s="108"/>
      <c r="AQ902" s="108"/>
    </row>
    <row r="903" spans="1:43" ht="15.75" customHeight="1" x14ac:dyDescent="0.3">
      <c r="A903" s="108"/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  <c r="AA903" s="108"/>
      <c r="AB903" s="108"/>
      <c r="AC903" s="108"/>
      <c r="AD903" s="108"/>
      <c r="AE903" s="108"/>
      <c r="AF903" s="108"/>
      <c r="AG903" s="108"/>
      <c r="AH903" s="108"/>
      <c r="AI903" s="108"/>
      <c r="AJ903" s="108"/>
      <c r="AK903" s="108"/>
      <c r="AL903" s="108"/>
      <c r="AM903" s="108"/>
      <c r="AN903" s="108"/>
      <c r="AO903" s="108"/>
      <c r="AP903" s="108"/>
      <c r="AQ903" s="108"/>
    </row>
    <row r="904" spans="1:43" ht="15.75" customHeight="1" x14ac:dyDescent="0.3">
      <c r="A904" s="108"/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  <c r="AA904" s="108"/>
      <c r="AB904" s="108"/>
      <c r="AC904" s="108"/>
      <c r="AD904" s="108"/>
      <c r="AE904" s="108"/>
      <c r="AF904" s="108"/>
      <c r="AG904" s="108"/>
      <c r="AH904" s="108"/>
      <c r="AI904" s="108"/>
      <c r="AJ904" s="108"/>
      <c r="AK904" s="108"/>
      <c r="AL904" s="108"/>
      <c r="AM904" s="108"/>
      <c r="AN904" s="108"/>
      <c r="AO904" s="108"/>
      <c r="AP904" s="108"/>
      <c r="AQ904" s="108"/>
    </row>
    <row r="905" spans="1:43" ht="15.75" customHeight="1" x14ac:dyDescent="0.3">
      <c r="A905" s="108"/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  <c r="AA905" s="108"/>
      <c r="AB905" s="108"/>
      <c r="AC905" s="108"/>
      <c r="AD905" s="108"/>
      <c r="AE905" s="108"/>
      <c r="AF905" s="108"/>
      <c r="AG905" s="108"/>
      <c r="AH905" s="108"/>
      <c r="AI905" s="108"/>
      <c r="AJ905" s="108"/>
      <c r="AK905" s="108"/>
      <c r="AL905" s="108"/>
      <c r="AM905" s="108"/>
      <c r="AN905" s="108"/>
      <c r="AO905" s="108"/>
      <c r="AP905" s="108"/>
      <c r="AQ905" s="108"/>
    </row>
    <row r="906" spans="1:43" ht="15.75" customHeight="1" x14ac:dyDescent="0.3">
      <c r="A906" s="108"/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  <c r="AC906" s="108"/>
      <c r="AD906" s="108"/>
      <c r="AE906" s="108"/>
      <c r="AF906" s="108"/>
      <c r="AG906" s="108"/>
      <c r="AH906" s="108"/>
      <c r="AI906" s="108"/>
      <c r="AJ906" s="108"/>
      <c r="AK906" s="108"/>
      <c r="AL906" s="108"/>
      <c r="AM906" s="108"/>
      <c r="AN906" s="108"/>
      <c r="AO906" s="108"/>
      <c r="AP906" s="108"/>
      <c r="AQ906" s="108"/>
    </row>
    <row r="907" spans="1:43" ht="15.75" customHeight="1" x14ac:dyDescent="0.3">
      <c r="A907" s="108"/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  <c r="AA907" s="108"/>
      <c r="AB907" s="108"/>
      <c r="AC907" s="108"/>
      <c r="AD907" s="108"/>
      <c r="AE907" s="108"/>
      <c r="AF907" s="108"/>
      <c r="AG907" s="108"/>
      <c r="AH907" s="108"/>
      <c r="AI907" s="108"/>
      <c r="AJ907" s="108"/>
      <c r="AK907" s="108"/>
      <c r="AL907" s="108"/>
      <c r="AM907" s="108"/>
      <c r="AN907" s="108"/>
      <c r="AO907" s="108"/>
      <c r="AP907" s="108"/>
      <c r="AQ907" s="108"/>
    </row>
    <row r="908" spans="1:43" ht="15.75" customHeight="1" x14ac:dyDescent="0.3">
      <c r="A908" s="108"/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  <c r="AA908" s="108"/>
      <c r="AB908" s="108"/>
      <c r="AC908" s="108"/>
      <c r="AD908" s="108"/>
      <c r="AE908" s="108"/>
      <c r="AF908" s="108"/>
      <c r="AG908" s="108"/>
      <c r="AH908" s="108"/>
      <c r="AI908" s="108"/>
      <c r="AJ908" s="108"/>
      <c r="AK908" s="108"/>
      <c r="AL908" s="108"/>
      <c r="AM908" s="108"/>
      <c r="AN908" s="108"/>
      <c r="AO908" s="108"/>
      <c r="AP908" s="108"/>
      <c r="AQ908" s="108"/>
    </row>
    <row r="909" spans="1:43" ht="15.75" customHeight="1" x14ac:dyDescent="0.3">
      <c r="A909" s="108"/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  <c r="AA909" s="108"/>
      <c r="AB909" s="108"/>
      <c r="AC909" s="108"/>
      <c r="AD909" s="108"/>
      <c r="AE909" s="108"/>
      <c r="AF909" s="108"/>
      <c r="AG909" s="108"/>
      <c r="AH909" s="108"/>
      <c r="AI909" s="108"/>
      <c r="AJ909" s="108"/>
      <c r="AK909" s="108"/>
      <c r="AL909" s="108"/>
      <c r="AM909" s="108"/>
      <c r="AN909" s="108"/>
      <c r="AO909" s="108"/>
      <c r="AP909" s="108"/>
      <c r="AQ909" s="108"/>
    </row>
    <row r="910" spans="1:43" ht="15.75" customHeight="1" x14ac:dyDescent="0.3">
      <c r="A910" s="108"/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  <c r="AA910" s="108"/>
      <c r="AB910" s="108"/>
      <c r="AC910" s="108"/>
      <c r="AD910" s="108"/>
      <c r="AE910" s="108"/>
      <c r="AF910" s="108"/>
      <c r="AG910" s="108"/>
      <c r="AH910" s="108"/>
      <c r="AI910" s="108"/>
      <c r="AJ910" s="108"/>
      <c r="AK910" s="108"/>
      <c r="AL910" s="108"/>
      <c r="AM910" s="108"/>
      <c r="AN910" s="108"/>
      <c r="AO910" s="108"/>
      <c r="AP910" s="108"/>
      <c r="AQ910" s="108"/>
    </row>
    <row r="911" spans="1:43" ht="15.75" customHeight="1" x14ac:dyDescent="0.3">
      <c r="A911" s="108"/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  <c r="AA911" s="108"/>
      <c r="AB911" s="108"/>
      <c r="AC911" s="108"/>
      <c r="AD911" s="108"/>
      <c r="AE911" s="108"/>
      <c r="AF911" s="108"/>
      <c r="AG911" s="108"/>
      <c r="AH911" s="108"/>
      <c r="AI911" s="108"/>
      <c r="AJ911" s="108"/>
      <c r="AK911" s="108"/>
      <c r="AL911" s="108"/>
      <c r="AM911" s="108"/>
      <c r="AN911" s="108"/>
      <c r="AO911" s="108"/>
      <c r="AP911" s="108"/>
      <c r="AQ911" s="108"/>
    </row>
    <row r="912" spans="1:43" ht="15.75" customHeight="1" x14ac:dyDescent="0.3">
      <c r="A912" s="108"/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  <c r="AA912" s="108"/>
      <c r="AB912" s="108"/>
      <c r="AC912" s="108"/>
      <c r="AD912" s="108"/>
      <c r="AE912" s="108"/>
      <c r="AF912" s="108"/>
      <c r="AG912" s="108"/>
      <c r="AH912" s="108"/>
      <c r="AI912" s="108"/>
      <c r="AJ912" s="108"/>
      <c r="AK912" s="108"/>
      <c r="AL912" s="108"/>
      <c r="AM912" s="108"/>
      <c r="AN912" s="108"/>
      <c r="AO912" s="108"/>
      <c r="AP912" s="108"/>
      <c r="AQ912" s="108"/>
    </row>
    <row r="913" spans="1:43" ht="15.75" customHeight="1" x14ac:dyDescent="0.3">
      <c r="A913" s="108"/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  <c r="AA913" s="108"/>
      <c r="AB913" s="108"/>
      <c r="AC913" s="108"/>
      <c r="AD913" s="108"/>
      <c r="AE913" s="108"/>
      <c r="AF913" s="108"/>
      <c r="AG913" s="108"/>
      <c r="AH913" s="108"/>
      <c r="AI913" s="108"/>
      <c r="AJ913" s="108"/>
      <c r="AK913" s="108"/>
      <c r="AL913" s="108"/>
      <c r="AM913" s="108"/>
      <c r="AN913" s="108"/>
      <c r="AO913" s="108"/>
      <c r="AP913" s="108"/>
      <c r="AQ913" s="108"/>
    </row>
    <row r="914" spans="1:43" ht="15.75" customHeight="1" x14ac:dyDescent="0.3">
      <c r="A914" s="108"/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  <c r="AA914" s="108"/>
      <c r="AB914" s="108"/>
      <c r="AC914" s="108"/>
      <c r="AD914" s="108"/>
      <c r="AE914" s="108"/>
      <c r="AF914" s="108"/>
      <c r="AG914" s="108"/>
      <c r="AH914" s="108"/>
      <c r="AI914" s="108"/>
      <c r="AJ914" s="108"/>
      <c r="AK914" s="108"/>
      <c r="AL914" s="108"/>
      <c r="AM914" s="108"/>
      <c r="AN914" s="108"/>
      <c r="AO914" s="108"/>
      <c r="AP914" s="108"/>
      <c r="AQ914" s="108"/>
    </row>
    <row r="915" spans="1:43" ht="15.75" customHeight="1" x14ac:dyDescent="0.3">
      <c r="A915" s="108"/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  <c r="AA915" s="108"/>
      <c r="AB915" s="108"/>
      <c r="AC915" s="108"/>
      <c r="AD915" s="108"/>
      <c r="AE915" s="108"/>
      <c r="AF915" s="108"/>
      <c r="AG915" s="108"/>
      <c r="AH915" s="108"/>
      <c r="AI915" s="108"/>
      <c r="AJ915" s="108"/>
      <c r="AK915" s="108"/>
      <c r="AL915" s="108"/>
      <c r="AM915" s="108"/>
      <c r="AN915" s="108"/>
      <c r="AO915" s="108"/>
      <c r="AP915" s="108"/>
      <c r="AQ915" s="108"/>
    </row>
    <row r="916" spans="1:43" ht="15.75" customHeight="1" x14ac:dyDescent="0.3">
      <c r="A916" s="108"/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  <c r="AA916" s="108"/>
      <c r="AB916" s="108"/>
      <c r="AC916" s="108"/>
      <c r="AD916" s="108"/>
      <c r="AE916" s="108"/>
      <c r="AF916" s="108"/>
      <c r="AG916" s="108"/>
      <c r="AH916" s="108"/>
      <c r="AI916" s="108"/>
      <c r="AJ916" s="108"/>
      <c r="AK916" s="108"/>
      <c r="AL916" s="108"/>
      <c r="AM916" s="108"/>
      <c r="AN916" s="108"/>
      <c r="AO916" s="108"/>
      <c r="AP916" s="108"/>
      <c r="AQ916" s="108"/>
    </row>
    <row r="917" spans="1:43" ht="15.75" customHeight="1" x14ac:dyDescent="0.3">
      <c r="A917" s="108"/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  <c r="AA917" s="108"/>
      <c r="AB917" s="108"/>
      <c r="AC917" s="108"/>
      <c r="AD917" s="108"/>
      <c r="AE917" s="108"/>
      <c r="AF917" s="108"/>
      <c r="AG917" s="108"/>
      <c r="AH917" s="108"/>
      <c r="AI917" s="108"/>
      <c r="AJ917" s="108"/>
      <c r="AK917" s="108"/>
      <c r="AL917" s="108"/>
      <c r="AM917" s="108"/>
      <c r="AN917" s="108"/>
      <c r="AO917" s="108"/>
      <c r="AP917" s="108"/>
      <c r="AQ917" s="108"/>
    </row>
    <row r="918" spans="1:43" ht="15.75" customHeight="1" x14ac:dyDescent="0.3">
      <c r="A918" s="108"/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8"/>
      <c r="AD918" s="108"/>
      <c r="AE918" s="108"/>
      <c r="AF918" s="108"/>
      <c r="AG918" s="108"/>
      <c r="AH918" s="108"/>
      <c r="AI918" s="108"/>
      <c r="AJ918" s="108"/>
      <c r="AK918" s="108"/>
      <c r="AL918" s="108"/>
      <c r="AM918" s="108"/>
      <c r="AN918" s="108"/>
      <c r="AO918" s="108"/>
      <c r="AP918" s="108"/>
      <c r="AQ918" s="108"/>
    </row>
    <row r="919" spans="1:43" ht="15.75" customHeight="1" x14ac:dyDescent="0.3">
      <c r="A919" s="108"/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  <c r="AA919" s="108"/>
      <c r="AB919" s="108"/>
      <c r="AC919" s="108"/>
      <c r="AD919" s="108"/>
      <c r="AE919" s="108"/>
      <c r="AF919" s="108"/>
      <c r="AG919" s="108"/>
      <c r="AH919" s="108"/>
      <c r="AI919" s="108"/>
      <c r="AJ919" s="108"/>
      <c r="AK919" s="108"/>
      <c r="AL919" s="108"/>
      <c r="AM919" s="108"/>
      <c r="AN919" s="108"/>
      <c r="AO919" s="108"/>
      <c r="AP919" s="108"/>
      <c r="AQ919" s="108"/>
    </row>
    <row r="920" spans="1:43" ht="15.75" customHeight="1" x14ac:dyDescent="0.3">
      <c r="A920" s="108"/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  <c r="AA920" s="108"/>
      <c r="AB920" s="108"/>
      <c r="AC920" s="108"/>
      <c r="AD920" s="108"/>
      <c r="AE920" s="108"/>
      <c r="AF920" s="108"/>
      <c r="AG920" s="108"/>
      <c r="AH920" s="108"/>
      <c r="AI920" s="108"/>
      <c r="AJ920" s="108"/>
      <c r="AK920" s="108"/>
      <c r="AL920" s="108"/>
      <c r="AM920" s="108"/>
      <c r="AN920" s="108"/>
      <c r="AO920" s="108"/>
      <c r="AP920" s="108"/>
      <c r="AQ920" s="108"/>
    </row>
    <row r="921" spans="1:43" ht="15.75" customHeight="1" x14ac:dyDescent="0.3">
      <c r="A921" s="108"/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  <c r="AA921" s="108"/>
      <c r="AB921" s="108"/>
      <c r="AC921" s="108"/>
      <c r="AD921" s="108"/>
      <c r="AE921" s="108"/>
      <c r="AF921" s="108"/>
      <c r="AG921" s="108"/>
      <c r="AH921" s="108"/>
      <c r="AI921" s="108"/>
      <c r="AJ921" s="108"/>
      <c r="AK921" s="108"/>
      <c r="AL921" s="108"/>
      <c r="AM921" s="108"/>
      <c r="AN921" s="108"/>
      <c r="AO921" s="108"/>
      <c r="AP921" s="108"/>
      <c r="AQ921" s="108"/>
    </row>
    <row r="922" spans="1:43" ht="15.75" customHeight="1" x14ac:dyDescent="0.3">
      <c r="A922" s="108"/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  <c r="AC922" s="108"/>
      <c r="AD922" s="108"/>
      <c r="AE922" s="108"/>
      <c r="AF922" s="108"/>
      <c r="AG922" s="108"/>
      <c r="AH922" s="108"/>
      <c r="AI922" s="108"/>
      <c r="AJ922" s="108"/>
      <c r="AK922" s="108"/>
      <c r="AL922" s="108"/>
      <c r="AM922" s="108"/>
      <c r="AN922" s="108"/>
      <c r="AO922" s="108"/>
      <c r="AP922" s="108"/>
      <c r="AQ922" s="108"/>
    </row>
    <row r="923" spans="1:43" ht="15.75" customHeight="1" x14ac:dyDescent="0.3">
      <c r="A923" s="108"/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  <c r="AA923" s="108"/>
      <c r="AB923" s="108"/>
      <c r="AC923" s="108"/>
      <c r="AD923" s="108"/>
      <c r="AE923" s="108"/>
      <c r="AF923" s="108"/>
      <c r="AG923" s="108"/>
      <c r="AH923" s="108"/>
      <c r="AI923" s="108"/>
      <c r="AJ923" s="108"/>
      <c r="AK923" s="108"/>
      <c r="AL923" s="108"/>
      <c r="AM923" s="108"/>
      <c r="AN923" s="108"/>
      <c r="AO923" s="108"/>
      <c r="AP923" s="108"/>
      <c r="AQ923" s="108"/>
    </row>
    <row r="924" spans="1:43" ht="15.75" customHeight="1" x14ac:dyDescent="0.3">
      <c r="A924" s="108"/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  <c r="AA924" s="108"/>
      <c r="AB924" s="108"/>
      <c r="AC924" s="108"/>
      <c r="AD924" s="108"/>
      <c r="AE924" s="108"/>
      <c r="AF924" s="108"/>
      <c r="AG924" s="108"/>
      <c r="AH924" s="108"/>
      <c r="AI924" s="108"/>
      <c r="AJ924" s="108"/>
      <c r="AK924" s="108"/>
      <c r="AL924" s="108"/>
      <c r="AM924" s="108"/>
      <c r="AN924" s="108"/>
      <c r="AO924" s="108"/>
      <c r="AP924" s="108"/>
      <c r="AQ924" s="108"/>
    </row>
    <row r="925" spans="1:43" ht="15.75" customHeight="1" x14ac:dyDescent="0.3">
      <c r="A925" s="108"/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  <c r="AA925" s="108"/>
      <c r="AB925" s="108"/>
      <c r="AC925" s="108"/>
      <c r="AD925" s="108"/>
      <c r="AE925" s="108"/>
      <c r="AF925" s="108"/>
      <c r="AG925" s="108"/>
      <c r="AH925" s="108"/>
      <c r="AI925" s="108"/>
      <c r="AJ925" s="108"/>
      <c r="AK925" s="108"/>
      <c r="AL925" s="108"/>
      <c r="AM925" s="108"/>
      <c r="AN925" s="108"/>
      <c r="AO925" s="108"/>
      <c r="AP925" s="108"/>
      <c r="AQ925" s="108"/>
    </row>
    <row r="926" spans="1:43" ht="15.75" customHeight="1" x14ac:dyDescent="0.3">
      <c r="A926" s="108"/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  <c r="AA926" s="108"/>
      <c r="AB926" s="108"/>
      <c r="AC926" s="108"/>
      <c r="AD926" s="108"/>
      <c r="AE926" s="108"/>
      <c r="AF926" s="108"/>
      <c r="AG926" s="108"/>
      <c r="AH926" s="108"/>
      <c r="AI926" s="108"/>
      <c r="AJ926" s="108"/>
      <c r="AK926" s="108"/>
      <c r="AL926" s="108"/>
      <c r="AM926" s="108"/>
      <c r="AN926" s="108"/>
      <c r="AO926" s="108"/>
      <c r="AP926" s="108"/>
      <c r="AQ926" s="108"/>
    </row>
    <row r="927" spans="1:43" ht="15.75" customHeight="1" x14ac:dyDescent="0.3">
      <c r="A927" s="108"/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  <c r="AA927" s="108"/>
      <c r="AB927" s="108"/>
      <c r="AC927" s="108"/>
      <c r="AD927" s="108"/>
      <c r="AE927" s="108"/>
      <c r="AF927" s="108"/>
      <c r="AG927" s="108"/>
      <c r="AH927" s="108"/>
      <c r="AI927" s="108"/>
      <c r="AJ927" s="108"/>
      <c r="AK927" s="108"/>
      <c r="AL927" s="108"/>
      <c r="AM927" s="108"/>
      <c r="AN927" s="108"/>
      <c r="AO927" s="108"/>
      <c r="AP927" s="108"/>
      <c r="AQ927" s="108"/>
    </row>
    <row r="928" spans="1:43" ht="15.75" customHeight="1" x14ac:dyDescent="0.3">
      <c r="A928" s="108"/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  <c r="AA928" s="108"/>
      <c r="AB928" s="108"/>
      <c r="AC928" s="108"/>
      <c r="AD928" s="108"/>
      <c r="AE928" s="108"/>
      <c r="AF928" s="108"/>
      <c r="AG928" s="108"/>
      <c r="AH928" s="108"/>
      <c r="AI928" s="108"/>
      <c r="AJ928" s="108"/>
      <c r="AK928" s="108"/>
      <c r="AL928" s="108"/>
      <c r="AM928" s="108"/>
      <c r="AN928" s="108"/>
      <c r="AO928" s="108"/>
      <c r="AP928" s="108"/>
      <c r="AQ928" s="108"/>
    </row>
    <row r="929" spans="1:43" ht="15.75" customHeight="1" x14ac:dyDescent="0.3">
      <c r="A929" s="108"/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  <c r="AC929" s="108"/>
      <c r="AD929" s="108"/>
      <c r="AE929" s="108"/>
      <c r="AF929" s="108"/>
      <c r="AG929" s="108"/>
      <c r="AH929" s="108"/>
      <c r="AI929" s="108"/>
      <c r="AJ929" s="108"/>
      <c r="AK929" s="108"/>
      <c r="AL929" s="108"/>
      <c r="AM929" s="108"/>
      <c r="AN929" s="108"/>
      <c r="AO929" s="108"/>
      <c r="AP929" s="108"/>
      <c r="AQ929" s="108"/>
    </row>
    <row r="930" spans="1:43" ht="15.75" customHeight="1" x14ac:dyDescent="0.3">
      <c r="A930" s="108"/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  <c r="AA930" s="108"/>
      <c r="AB930" s="108"/>
      <c r="AC930" s="108"/>
      <c r="AD930" s="108"/>
      <c r="AE930" s="108"/>
      <c r="AF930" s="108"/>
      <c r="AG930" s="108"/>
      <c r="AH930" s="108"/>
      <c r="AI930" s="108"/>
      <c r="AJ930" s="108"/>
      <c r="AK930" s="108"/>
      <c r="AL930" s="108"/>
      <c r="AM930" s="108"/>
      <c r="AN930" s="108"/>
      <c r="AO930" s="108"/>
      <c r="AP930" s="108"/>
      <c r="AQ930" s="108"/>
    </row>
    <row r="931" spans="1:43" ht="15.75" customHeight="1" x14ac:dyDescent="0.3">
      <c r="A931" s="108"/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  <c r="AA931" s="108"/>
      <c r="AB931" s="108"/>
      <c r="AC931" s="108"/>
      <c r="AD931" s="108"/>
      <c r="AE931" s="108"/>
      <c r="AF931" s="108"/>
      <c r="AG931" s="108"/>
      <c r="AH931" s="108"/>
      <c r="AI931" s="108"/>
      <c r="AJ931" s="108"/>
      <c r="AK931" s="108"/>
      <c r="AL931" s="108"/>
      <c r="AM931" s="108"/>
      <c r="AN931" s="108"/>
      <c r="AO931" s="108"/>
      <c r="AP931" s="108"/>
      <c r="AQ931" s="108"/>
    </row>
    <row r="932" spans="1:43" ht="15.75" customHeight="1" x14ac:dyDescent="0.3">
      <c r="A932" s="108"/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  <c r="AA932" s="108"/>
      <c r="AB932" s="108"/>
      <c r="AC932" s="108"/>
      <c r="AD932" s="108"/>
      <c r="AE932" s="108"/>
      <c r="AF932" s="108"/>
      <c r="AG932" s="108"/>
      <c r="AH932" s="108"/>
      <c r="AI932" s="108"/>
      <c r="AJ932" s="108"/>
      <c r="AK932" s="108"/>
      <c r="AL932" s="108"/>
      <c r="AM932" s="108"/>
      <c r="AN932" s="108"/>
      <c r="AO932" s="108"/>
      <c r="AP932" s="108"/>
      <c r="AQ932" s="108"/>
    </row>
    <row r="933" spans="1:43" ht="15.75" customHeight="1" x14ac:dyDescent="0.3">
      <c r="A933" s="108"/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  <c r="AA933" s="108"/>
      <c r="AB933" s="108"/>
      <c r="AC933" s="108"/>
      <c r="AD933" s="108"/>
      <c r="AE933" s="108"/>
      <c r="AF933" s="108"/>
      <c r="AG933" s="108"/>
      <c r="AH933" s="108"/>
      <c r="AI933" s="108"/>
      <c r="AJ933" s="108"/>
      <c r="AK933" s="108"/>
      <c r="AL933" s="108"/>
      <c r="AM933" s="108"/>
      <c r="AN933" s="108"/>
      <c r="AO933" s="108"/>
      <c r="AP933" s="108"/>
      <c r="AQ933" s="108"/>
    </row>
    <row r="934" spans="1:43" ht="15.75" customHeight="1" x14ac:dyDescent="0.3">
      <c r="A934" s="108"/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  <c r="AA934" s="108"/>
      <c r="AB934" s="108"/>
      <c r="AC934" s="108"/>
      <c r="AD934" s="108"/>
      <c r="AE934" s="108"/>
      <c r="AF934" s="108"/>
      <c r="AG934" s="108"/>
      <c r="AH934" s="108"/>
      <c r="AI934" s="108"/>
      <c r="AJ934" s="108"/>
      <c r="AK934" s="108"/>
      <c r="AL934" s="108"/>
      <c r="AM934" s="108"/>
      <c r="AN934" s="108"/>
      <c r="AO934" s="108"/>
      <c r="AP934" s="108"/>
      <c r="AQ934" s="108"/>
    </row>
    <row r="935" spans="1:43" ht="15.75" customHeight="1" x14ac:dyDescent="0.3">
      <c r="A935" s="108"/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  <c r="AA935" s="108"/>
      <c r="AB935" s="108"/>
      <c r="AC935" s="108"/>
      <c r="AD935" s="108"/>
      <c r="AE935" s="108"/>
      <c r="AF935" s="108"/>
      <c r="AG935" s="108"/>
      <c r="AH935" s="108"/>
      <c r="AI935" s="108"/>
      <c r="AJ935" s="108"/>
      <c r="AK935" s="108"/>
      <c r="AL935" s="108"/>
      <c r="AM935" s="108"/>
      <c r="AN935" s="108"/>
      <c r="AO935" s="108"/>
      <c r="AP935" s="108"/>
      <c r="AQ935" s="108"/>
    </row>
    <row r="936" spans="1:43" ht="15.75" customHeight="1" x14ac:dyDescent="0.3">
      <c r="A936" s="108"/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  <c r="AC936" s="108"/>
      <c r="AD936" s="108"/>
      <c r="AE936" s="108"/>
      <c r="AF936" s="108"/>
      <c r="AG936" s="108"/>
      <c r="AH936" s="108"/>
      <c r="AI936" s="108"/>
      <c r="AJ936" s="108"/>
      <c r="AK936" s="108"/>
      <c r="AL936" s="108"/>
      <c r="AM936" s="108"/>
      <c r="AN936" s="108"/>
      <c r="AO936" s="108"/>
      <c r="AP936" s="108"/>
      <c r="AQ936" s="108"/>
    </row>
    <row r="937" spans="1:43" ht="15.75" customHeight="1" x14ac:dyDescent="0.3">
      <c r="A937" s="108"/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  <c r="AA937" s="108"/>
      <c r="AB937" s="108"/>
      <c r="AC937" s="108"/>
      <c r="AD937" s="108"/>
      <c r="AE937" s="108"/>
      <c r="AF937" s="108"/>
      <c r="AG937" s="108"/>
      <c r="AH937" s="108"/>
      <c r="AI937" s="108"/>
      <c r="AJ937" s="108"/>
      <c r="AK937" s="108"/>
      <c r="AL937" s="108"/>
      <c r="AM937" s="108"/>
      <c r="AN937" s="108"/>
      <c r="AO937" s="108"/>
      <c r="AP937" s="108"/>
      <c r="AQ937" s="108"/>
    </row>
    <row r="938" spans="1:43" ht="15.75" customHeight="1" x14ac:dyDescent="0.3">
      <c r="A938" s="108"/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  <c r="AC938" s="108"/>
      <c r="AD938" s="108"/>
      <c r="AE938" s="108"/>
      <c r="AF938" s="108"/>
      <c r="AG938" s="108"/>
      <c r="AH938" s="108"/>
      <c r="AI938" s="108"/>
      <c r="AJ938" s="108"/>
      <c r="AK938" s="108"/>
      <c r="AL938" s="108"/>
      <c r="AM938" s="108"/>
      <c r="AN938" s="108"/>
      <c r="AO938" s="108"/>
      <c r="AP938" s="108"/>
      <c r="AQ938" s="108"/>
    </row>
    <row r="939" spans="1:43" ht="15.75" customHeight="1" x14ac:dyDescent="0.3">
      <c r="A939" s="108"/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  <c r="AA939" s="108"/>
      <c r="AB939" s="108"/>
      <c r="AC939" s="108"/>
      <c r="AD939" s="108"/>
      <c r="AE939" s="108"/>
      <c r="AF939" s="108"/>
      <c r="AG939" s="108"/>
      <c r="AH939" s="108"/>
      <c r="AI939" s="108"/>
      <c r="AJ939" s="108"/>
      <c r="AK939" s="108"/>
      <c r="AL939" s="108"/>
      <c r="AM939" s="108"/>
      <c r="AN939" s="108"/>
      <c r="AO939" s="108"/>
      <c r="AP939" s="108"/>
      <c r="AQ939" s="108"/>
    </row>
    <row r="940" spans="1:43" ht="15.75" customHeight="1" x14ac:dyDescent="0.3">
      <c r="A940" s="108"/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  <c r="AA940" s="108"/>
      <c r="AB940" s="108"/>
      <c r="AC940" s="108"/>
      <c r="AD940" s="108"/>
      <c r="AE940" s="108"/>
      <c r="AF940" s="108"/>
      <c r="AG940" s="108"/>
      <c r="AH940" s="108"/>
      <c r="AI940" s="108"/>
      <c r="AJ940" s="108"/>
      <c r="AK940" s="108"/>
      <c r="AL940" s="108"/>
      <c r="AM940" s="108"/>
      <c r="AN940" s="108"/>
      <c r="AO940" s="108"/>
      <c r="AP940" s="108"/>
      <c r="AQ940" s="108"/>
    </row>
    <row r="941" spans="1:43" ht="15.75" customHeight="1" x14ac:dyDescent="0.3">
      <c r="A941" s="108"/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  <c r="AA941" s="108"/>
      <c r="AB941" s="108"/>
      <c r="AC941" s="108"/>
      <c r="AD941" s="108"/>
      <c r="AE941" s="108"/>
      <c r="AF941" s="108"/>
      <c r="AG941" s="108"/>
      <c r="AH941" s="108"/>
      <c r="AI941" s="108"/>
      <c r="AJ941" s="108"/>
      <c r="AK941" s="108"/>
      <c r="AL941" s="108"/>
      <c r="AM941" s="108"/>
      <c r="AN941" s="108"/>
      <c r="AO941" s="108"/>
      <c r="AP941" s="108"/>
      <c r="AQ941" s="108"/>
    </row>
    <row r="942" spans="1:43" ht="15.75" customHeight="1" x14ac:dyDescent="0.3">
      <c r="A942" s="108"/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  <c r="AA942" s="108"/>
      <c r="AB942" s="108"/>
      <c r="AC942" s="108"/>
      <c r="AD942" s="108"/>
      <c r="AE942" s="108"/>
      <c r="AF942" s="108"/>
      <c r="AG942" s="108"/>
      <c r="AH942" s="108"/>
      <c r="AI942" s="108"/>
      <c r="AJ942" s="108"/>
      <c r="AK942" s="108"/>
      <c r="AL942" s="108"/>
      <c r="AM942" s="108"/>
      <c r="AN942" s="108"/>
      <c r="AO942" s="108"/>
      <c r="AP942" s="108"/>
      <c r="AQ942" s="108"/>
    </row>
    <row r="943" spans="1:43" ht="15.75" customHeight="1" x14ac:dyDescent="0.3">
      <c r="A943" s="108"/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  <c r="AA943" s="108"/>
      <c r="AB943" s="108"/>
      <c r="AC943" s="108"/>
      <c r="AD943" s="108"/>
      <c r="AE943" s="108"/>
      <c r="AF943" s="108"/>
      <c r="AG943" s="108"/>
      <c r="AH943" s="108"/>
      <c r="AI943" s="108"/>
      <c r="AJ943" s="108"/>
      <c r="AK943" s="108"/>
      <c r="AL943" s="108"/>
      <c r="AM943" s="108"/>
      <c r="AN943" s="108"/>
      <c r="AO943" s="108"/>
      <c r="AP943" s="108"/>
      <c r="AQ943" s="108"/>
    </row>
    <row r="944" spans="1:43" ht="15.75" customHeight="1" x14ac:dyDescent="0.3">
      <c r="A944" s="108"/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  <c r="AA944" s="108"/>
      <c r="AB944" s="108"/>
      <c r="AC944" s="108"/>
      <c r="AD944" s="108"/>
      <c r="AE944" s="108"/>
      <c r="AF944" s="108"/>
      <c r="AG944" s="108"/>
      <c r="AH944" s="108"/>
      <c r="AI944" s="108"/>
      <c r="AJ944" s="108"/>
      <c r="AK944" s="108"/>
      <c r="AL944" s="108"/>
      <c r="AM944" s="108"/>
      <c r="AN944" s="108"/>
      <c r="AO944" s="108"/>
      <c r="AP944" s="108"/>
      <c r="AQ944" s="108"/>
    </row>
    <row r="945" spans="1:43" ht="15.75" customHeight="1" x14ac:dyDescent="0.3">
      <c r="A945" s="108"/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08"/>
      <c r="AG945" s="108"/>
      <c r="AH945" s="108"/>
      <c r="AI945" s="108"/>
      <c r="AJ945" s="108"/>
      <c r="AK945" s="108"/>
      <c r="AL945" s="108"/>
      <c r="AM945" s="108"/>
      <c r="AN945" s="108"/>
      <c r="AO945" s="108"/>
      <c r="AP945" s="108"/>
      <c r="AQ945" s="108"/>
    </row>
    <row r="946" spans="1:43" ht="15.75" customHeight="1" x14ac:dyDescent="0.3">
      <c r="A946" s="108"/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  <c r="AA946" s="108"/>
      <c r="AB946" s="108"/>
      <c r="AC946" s="108"/>
      <c r="AD946" s="108"/>
      <c r="AE946" s="108"/>
      <c r="AF946" s="108"/>
      <c r="AG946" s="108"/>
      <c r="AH946" s="108"/>
      <c r="AI946" s="108"/>
      <c r="AJ946" s="108"/>
      <c r="AK946" s="108"/>
      <c r="AL946" s="108"/>
      <c r="AM946" s="108"/>
      <c r="AN946" s="108"/>
      <c r="AO946" s="108"/>
      <c r="AP946" s="108"/>
      <c r="AQ946" s="108"/>
    </row>
    <row r="947" spans="1:43" ht="15.75" customHeight="1" x14ac:dyDescent="0.3">
      <c r="A947" s="108"/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08"/>
      <c r="AG947" s="108"/>
      <c r="AH947" s="108"/>
      <c r="AI947" s="108"/>
      <c r="AJ947" s="108"/>
      <c r="AK947" s="108"/>
      <c r="AL947" s="108"/>
      <c r="AM947" s="108"/>
      <c r="AN947" s="108"/>
      <c r="AO947" s="108"/>
      <c r="AP947" s="108"/>
      <c r="AQ947" s="108"/>
    </row>
    <row r="948" spans="1:43" ht="15.75" customHeight="1" x14ac:dyDescent="0.3">
      <c r="A948" s="108"/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  <c r="AA948" s="108"/>
      <c r="AB948" s="108"/>
      <c r="AC948" s="108"/>
      <c r="AD948" s="108"/>
      <c r="AE948" s="108"/>
      <c r="AF948" s="108"/>
      <c r="AG948" s="108"/>
      <c r="AH948" s="108"/>
      <c r="AI948" s="108"/>
      <c r="AJ948" s="108"/>
      <c r="AK948" s="108"/>
      <c r="AL948" s="108"/>
      <c r="AM948" s="108"/>
      <c r="AN948" s="108"/>
      <c r="AO948" s="108"/>
      <c r="AP948" s="108"/>
      <c r="AQ948" s="108"/>
    </row>
    <row r="949" spans="1:43" ht="15.75" customHeight="1" x14ac:dyDescent="0.3">
      <c r="A949" s="108"/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  <c r="AC949" s="108"/>
      <c r="AD949" s="108"/>
      <c r="AE949" s="108"/>
      <c r="AF949" s="108"/>
      <c r="AG949" s="108"/>
      <c r="AH949" s="108"/>
      <c r="AI949" s="108"/>
      <c r="AJ949" s="108"/>
      <c r="AK949" s="108"/>
      <c r="AL949" s="108"/>
      <c r="AM949" s="108"/>
      <c r="AN949" s="108"/>
      <c r="AO949" s="108"/>
      <c r="AP949" s="108"/>
      <c r="AQ949" s="108"/>
    </row>
    <row r="950" spans="1:43" ht="15.75" customHeight="1" x14ac:dyDescent="0.3">
      <c r="A950" s="108"/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  <c r="AA950" s="108"/>
      <c r="AB950" s="108"/>
      <c r="AC950" s="108"/>
      <c r="AD950" s="108"/>
      <c r="AE950" s="108"/>
      <c r="AF950" s="108"/>
      <c r="AG950" s="108"/>
      <c r="AH950" s="108"/>
      <c r="AI950" s="108"/>
      <c r="AJ950" s="108"/>
      <c r="AK950" s="108"/>
      <c r="AL950" s="108"/>
      <c r="AM950" s="108"/>
      <c r="AN950" s="108"/>
      <c r="AO950" s="108"/>
      <c r="AP950" s="108"/>
      <c r="AQ950" s="108"/>
    </row>
    <row r="951" spans="1:43" ht="15.75" customHeight="1" x14ac:dyDescent="0.3">
      <c r="A951" s="108"/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  <c r="AC951" s="108"/>
      <c r="AD951" s="108"/>
      <c r="AE951" s="108"/>
      <c r="AF951" s="108"/>
      <c r="AG951" s="108"/>
      <c r="AH951" s="108"/>
      <c r="AI951" s="108"/>
      <c r="AJ951" s="108"/>
      <c r="AK951" s="108"/>
      <c r="AL951" s="108"/>
      <c r="AM951" s="108"/>
      <c r="AN951" s="108"/>
      <c r="AO951" s="108"/>
      <c r="AP951" s="108"/>
      <c r="AQ951" s="108"/>
    </row>
    <row r="952" spans="1:43" ht="15.75" customHeight="1" x14ac:dyDescent="0.3">
      <c r="A952" s="108"/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  <c r="AC952" s="108"/>
      <c r="AD952" s="108"/>
      <c r="AE952" s="108"/>
      <c r="AF952" s="108"/>
      <c r="AG952" s="108"/>
      <c r="AH952" s="108"/>
      <c r="AI952" s="108"/>
      <c r="AJ952" s="108"/>
      <c r="AK952" s="108"/>
      <c r="AL952" s="108"/>
      <c r="AM952" s="108"/>
      <c r="AN952" s="108"/>
      <c r="AO952" s="108"/>
      <c r="AP952" s="108"/>
      <c r="AQ952" s="108"/>
    </row>
    <row r="953" spans="1:43" ht="15.75" customHeight="1" x14ac:dyDescent="0.3">
      <c r="A953" s="108"/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  <c r="AA953" s="108"/>
      <c r="AB953" s="108"/>
      <c r="AC953" s="108"/>
      <c r="AD953" s="108"/>
      <c r="AE953" s="108"/>
      <c r="AF953" s="108"/>
      <c r="AG953" s="108"/>
      <c r="AH953" s="108"/>
      <c r="AI953" s="108"/>
      <c r="AJ953" s="108"/>
      <c r="AK953" s="108"/>
      <c r="AL953" s="108"/>
      <c r="AM953" s="108"/>
      <c r="AN953" s="108"/>
      <c r="AO953" s="108"/>
      <c r="AP953" s="108"/>
      <c r="AQ953" s="108"/>
    </row>
    <row r="954" spans="1:43" ht="15.75" customHeight="1" x14ac:dyDescent="0.3">
      <c r="A954" s="108"/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08"/>
      <c r="AG954" s="108"/>
      <c r="AH954" s="108"/>
      <c r="AI954" s="108"/>
      <c r="AJ954" s="108"/>
      <c r="AK954" s="108"/>
      <c r="AL954" s="108"/>
      <c r="AM954" s="108"/>
      <c r="AN954" s="108"/>
      <c r="AO954" s="108"/>
      <c r="AP954" s="108"/>
      <c r="AQ954" s="108"/>
    </row>
    <row r="955" spans="1:43" ht="15.75" customHeight="1" x14ac:dyDescent="0.3">
      <c r="A955" s="108"/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  <c r="AA955" s="108"/>
      <c r="AB955" s="108"/>
      <c r="AC955" s="108"/>
      <c r="AD955" s="108"/>
      <c r="AE955" s="108"/>
      <c r="AF955" s="108"/>
      <c r="AG955" s="108"/>
      <c r="AH955" s="108"/>
      <c r="AI955" s="108"/>
      <c r="AJ955" s="108"/>
      <c r="AK955" s="108"/>
      <c r="AL955" s="108"/>
      <c r="AM955" s="108"/>
      <c r="AN955" s="108"/>
      <c r="AO955" s="108"/>
      <c r="AP955" s="108"/>
      <c r="AQ955" s="108"/>
    </row>
    <row r="956" spans="1:43" ht="15.75" customHeight="1" x14ac:dyDescent="0.3">
      <c r="A956" s="108"/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08"/>
      <c r="AG956" s="108"/>
      <c r="AH956" s="108"/>
      <c r="AI956" s="108"/>
      <c r="AJ956" s="108"/>
      <c r="AK956" s="108"/>
      <c r="AL956" s="108"/>
      <c r="AM956" s="108"/>
      <c r="AN956" s="108"/>
      <c r="AO956" s="108"/>
      <c r="AP956" s="108"/>
      <c r="AQ956" s="108"/>
    </row>
    <row r="957" spans="1:43" ht="15.75" customHeight="1" x14ac:dyDescent="0.3">
      <c r="A957" s="108"/>
      <c r="B957" s="108"/>
      <c r="C957" s="108"/>
      <c r="D957" s="108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  <c r="AA957" s="108"/>
      <c r="AB957" s="108"/>
      <c r="AC957" s="108"/>
      <c r="AD957" s="108"/>
      <c r="AE957" s="108"/>
      <c r="AF957" s="108"/>
      <c r="AG957" s="108"/>
      <c r="AH957" s="108"/>
      <c r="AI957" s="108"/>
      <c r="AJ957" s="108"/>
      <c r="AK957" s="108"/>
      <c r="AL957" s="108"/>
      <c r="AM957" s="108"/>
      <c r="AN957" s="108"/>
      <c r="AO957" s="108"/>
      <c r="AP957" s="108"/>
      <c r="AQ957" s="108"/>
    </row>
    <row r="958" spans="1:43" ht="15.75" customHeight="1" x14ac:dyDescent="0.3">
      <c r="A958" s="108"/>
      <c r="B958" s="108"/>
      <c r="C958" s="108"/>
      <c r="D958" s="108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  <c r="AA958" s="108"/>
      <c r="AB958" s="108"/>
      <c r="AC958" s="108"/>
      <c r="AD958" s="108"/>
      <c r="AE958" s="108"/>
      <c r="AF958" s="108"/>
      <c r="AG958" s="108"/>
      <c r="AH958" s="108"/>
      <c r="AI958" s="108"/>
      <c r="AJ958" s="108"/>
      <c r="AK958" s="108"/>
      <c r="AL958" s="108"/>
      <c r="AM958" s="108"/>
      <c r="AN958" s="108"/>
      <c r="AO958" s="108"/>
      <c r="AP958" s="108"/>
      <c r="AQ958" s="108"/>
    </row>
    <row r="959" spans="1:43" ht="15.75" customHeight="1" x14ac:dyDescent="0.3">
      <c r="A959" s="108"/>
      <c r="B959" s="108"/>
      <c r="C959" s="108"/>
      <c r="D959" s="108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  <c r="AA959" s="108"/>
      <c r="AB959" s="108"/>
      <c r="AC959" s="108"/>
      <c r="AD959" s="108"/>
      <c r="AE959" s="108"/>
      <c r="AF959" s="108"/>
      <c r="AG959" s="108"/>
      <c r="AH959" s="108"/>
      <c r="AI959" s="108"/>
      <c r="AJ959" s="108"/>
      <c r="AK959" s="108"/>
      <c r="AL959" s="108"/>
      <c r="AM959" s="108"/>
      <c r="AN959" s="108"/>
      <c r="AO959" s="108"/>
      <c r="AP959" s="108"/>
      <c r="AQ959" s="108"/>
    </row>
    <row r="960" spans="1:43" ht="15.75" customHeight="1" x14ac:dyDescent="0.3">
      <c r="A960" s="108"/>
      <c r="B960" s="108"/>
      <c r="C960" s="108"/>
      <c r="D960" s="108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  <c r="AA960" s="108"/>
      <c r="AB960" s="108"/>
      <c r="AC960" s="108"/>
      <c r="AD960" s="108"/>
      <c r="AE960" s="108"/>
      <c r="AF960" s="108"/>
      <c r="AG960" s="108"/>
      <c r="AH960" s="108"/>
      <c r="AI960" s="108"/>
      <c r="AJ960" s="108"/>
      <c r="AK960" s="108"/>
      <c r="AL960" s="108"/>
      <c r="AM960" s="108"/>
      <c r="AN960" s="108"/>
      <c r="AO960" s="108"/>
      <c r="AP960" s="108"/>
      <c r="AQ960" s="108"/>
    </row>
    <row r="961" spans="1:43" ht="15.75" customHeight="1" x14ac:dyDescent="0.3">
      <c r="A961" s="108"/>
      <c r="B961" s="108"/>
      <c r="C961" s="108"/>
      <c r="D961" s="108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  <c r="AA961" s="108"/>
      <c r="AB961" s="108"/>
      <c r="AC961" s="108"/>
      <c r="AD961" s="108"/>
      <c r="AE961" s="108"/>
      <c r="AF961" s="108"/>
      <c r="AG961" s="108"/>
      <c r="AH961" s="108"/>
      <c r="AI961" s="108"/>
      <c r="AJ961" s="108"/>
      <c r="AK961" s="108"/>
      <c r="AL961" s="108"/>
      <c r="AM961" s="108"/>
      <c r="AN961" s="108"/>
      <c r="AO961" s="108"/>
      <c r="AP961" s="108"/>
      <c r="AQ961" s="108"/>
    </row>
    <row r="962" spans="1:43" ht="15.75" customHeight="1" x14ac:dyDescent="0.3">
      <c r="A962" s="108"/>
      <c r="B962" s="108"/>
      <c r="C962" s="108"/>
      <c r="D962" s="108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  <c r="AA962" s="108"/>
      <c r="AB962" s="108"/>
      <c r="AC962" s="108"/>
      <c r="AD962" s="108"/>
      <c r="AE962" s="108"/>
      <c r="AF962" s="108"/>
      <c r="AG962" s="108"/>
      <c r="AH962" s="108"/>
      <c r="AI962" s="108"/>
      <c r="AJ962" s="108"/>
      <c r="AK962" s="108"/>
      <c r="AL962" s="108"/>
      <c r="AM962" s="108"/>
      <c r="AN962" s="108"/>
      <c r="AO962" s="108"/>
      <c r="AP962" s="108"/>
      <c r="AQ962" s="108"/>
    </row>
    <row r="963" spans="1:43" ht="15.75" customHeight="1" x14ac:dyDescent="0.3">
      <c r="A963" s="108"/>
      <c r="B963" s="108"/>
      <c r="C963" s="108"/>
      <c r="D963" s="108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  <c r="AC963" s="108"/>
      <c r="AD963" s="108"/>
      <c r="AE963" s="108"/>
      <c r="AF963" s="108"/>
      <c r="AG963" s="108"/>
      <c r="AH963" s="108"/>
      <c r="AI963" s="108"/>
      <c r="AJ963" s="108"/>
      <c r="AK963" s="108"/>
      <c r="AL963" s="108"/>
      <c r="AM963" s="108"/>
      <c r="AN963" s="108"/>
      <c r="AO963" s="108"/>
      <c r="AP963" s="108"/>
      <c r="AQ963" s="108"/>
    </row>
    <row r="964" spans="1:43" ht="15.75" customHeight="1" x14ac:dyDescent="0.3">
      <c r="A964" s="108"/>
      <c r="B964" s="108"/>
      <c r="C964" s="108"/>
      <c r="D964" s="108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  <c r="AA964" s="108"/>
      <c r="AB964" s="108"/>
      <c r="AC964" s="108"/>
      <c r="AD964" s="108"/>
      <c r="AE964" s="108"/>
      <c r="AF964" s="108"/>
      <c r="AG964" s="108"/>
      <c r="AH964" s="108"/>
      <c r="AI964" s="108"/>
      <c r="AJ964" s="108"/>
      <c r="AK964" s="108"/>
      <c r="AL964" s="108"/>
      <c r="AM964" s="108"/>
      <c r="AN964" s="108"/>
      <c r="AO964" s="108"/>
      <c r="AP964" s="108"/>
      <c r="AQ964" s="108"/>
    </row>
    <row r="965" spans="1:43" ht="15.75" customHeight="1" x14ac:dyDescent="0.3">
      <c r="A965" s="108"/>
      <c r="B965" s="108"/>
      <c r="C965" s="108"/>
      <c r="D965" s="108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  <c r="AC965" s="108"/>
      <c r="AD965" s="108"/>
      <c r="AE965" s="108"/>
      <c r="AF965" s="108"/>
      <c r="AG965" s="108"/>
      <c r="AH965" s="108"/>
      <c r="AI965" s="108"/>
      <c r="AJ965" s="108"/>
      <c r="AK965" s="108"/>
      <c r="AL965" s="108"/>
      <c r="AM965" s="108"/>
      <c r="AN965" s="108"/>
      <c r="AO965" s="108"/>
      <c r="AP965" s="108"/>
      <c r="AQ965" s="108"/>
    </row>
    <row r="966" spans="1:43" ht="15.75" customHeight="1" x14ac:dyDescent="0.3">
      <c r="A966" s="108"/>
      <c r="B966" s="108"/>
      <c r="C966" s="108"/>
      <c r="D966" s="108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  <c r="AA966" s="108"/>
      <c r="AB966" s="108"/>
      <c r="AC966" s="108"/>
      <c r="AD966" s="108"/>
      <c r="AE966" s="108"/>
      <c r="AF966" s="108"/>
      <c r="AG966" s="108"/>
      <c r="AH966" s="108"/>
      <c r="AI966" s="108"/>
      <c r="AJ966" s="108"/>
      <c r="AK966" s="108"/>
      <c r="AL966" s="108"/>
      <c r="AM966" s="108"/>
      <c r="AN966" s="108"/>
      <c r="AO966" s="108"/>
      <c r="AP966" s="108"/>
      <c r="AQ966" s="108"/>
    </row>
    <row r="967" spans="1:43" ht="15.75" customHeight="1" x14ac:dyDescent="0.3">
      <c r="A967" s="108"/>
      <c r="B967" s="108"/>
      <c r="C967" s="108"/>
      <c r="D967" s="108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  <c r="AC967" s="108"/>
      <c r="AD967" s="108"/>
      <c r="AE967" s="108"/>
      <c r="AF967" s="108"/>
      <c r="AG967" s="108"/>
      <c r="AH967" s="108"/>
      <c r="AI967" s="108"/>
      <c r="AJ967" s="108"/>
      <c r="AK967" s="108"/>
      <c r="AL967" s="108"/>
      <c r="AM967" s="108"/>
      <c r="AN967" s="108"/>
      <c r="AO967" s="108"/>
      <c r="AP967" s="108"/>
      <c r="AQ967" s="108"/>
    </row>
    <row r="968" spans="1:43" ht="15.75" customHeight="1" x14ac:dyDescent="0.3">
      <c r="A968" s="108"/>
      <c r="B968" s="108"/>
      <c r="C968" s="108"/>
      <c r="D968" s="108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  <c r="AA968" s="108"/>
      <c r="AB968" s="108"/>
      <c r="AC968" s="108"/>
      <c r="AD968" s="108"/>
      <c r="AE968" s="108"/>
      <c r="AF968" s="108"/>
      <c r="AG968" s="108"/>
      <c r="AH968" s="108"/>
      <c r="AI968" s="108"/>
      <c r="AJ968" s="108"/>
      <c r="AK968" s="108"/>
      <c r="AL968" s="108"/>
      <c r="AM968" s="108"/>
      <c r="AN968" s="108"/>
      <c r="AO968" s="108"/>
      <c r="AP968" s="108"/>
      <c r="AQ968" s="108"/>
    </row>
    <row r="969" spans="1:43" ht="15.75" customHeight="1" x14ac:dyDescent="0.3">
      <c r="A969" s="108"/>
      <c r="B969" s="108"/>
      <c r="C969" s="108"/>
      <c r="D969" s="108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  <c r="AA969" s="108"/>
      <c r="AB969" s="108"/>
      <c r="AC969" s="108"/>
      <c r="AD969" s="108"/>
      <c r="AE969" s="108"/>
      <c r="AF969" s="108"/>
      <c r="AG969" s="108"/>
      <c r="AH969" s="108"/>
      <c r="AI969" s="108"/>
      <c r="AJ969" s="108"/>
      <c r="AK969" s="108"/>
      <c r="AL969" s="108"/>
      <c r="AM969" s="108"/>
      <c r="AN969" s="108"/>
      <c r="AO969" s="108"/>
      <c r="AP969" s="108"/>
      <c r="AQ969" s="108"/>
    </row>
    <row r="970" spans="1:43" ht="15.75" customHeight="1" x14ac:dyDescent="0.3">
      <c r="A970" s="108"/>
      <c r="B970" s="108"/>
      <c r="C970" s="108"/>
      <c r="D970" s="108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  <c r="AA970" s="108"/>
      <c r="AB970" s="108"/>
      <c r="AC970" s="108"/>
      <c r="AD970" s="108"/>
      <c r="AE970" s="108"/>
      <c r="AF970" s="108"/>
      <c r="AG970" s="108"/>
      <c r="AH970" s="108"/>
      <c r="AI970" s="108"/>
      <c r="AJ970" s="108"/>
      <c r="AK970" s="108"/>
      <c r="AL970" s="108"/>
      <c r="AM970" s="108"/>
      <c r="AN970" s="108"/>
      <c r="AO970" s="108"/>
      <c r="AP970" s="108"/>
      <c r="AQ970" s="108"/>
    </row>
    <row r="971" spans="1:43" ht="15.75" customHeight="1" x14ac:dyDescent="0.3">
      <c r="A971" s="108"/>
      <c r="B971" s="108"/>
      <c r="C971" s="108"/>
      <c r="D971" s="108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  <c r="AA971" s="108"/>
      <c r="AB971" s="108"/>
      <c r="AC971" s="108"/>
      <c r="AD971" s="108"/>
      <c r="AE971" s="108"/>
      <c r="AF971" s="108"/>
      <c r="AG971" s="108"/>
      <c r="AH971" s="108"/>
      <c r="AI971" s="108"/>
      <c r="AJ971" s="108"/>
      <c r="AK971" s="108"/>
      <c r="AL971" s="108"/>
      <c r="AM971" s="108"/>
      <c r="AN971" s="108"/>
      <c r="AO971" s="108"/>
      <c r="AP971" s="108"/>
      <c r="AQ971" s="108"/>
    </row>
    <row r="972" spans="1:43" ht="15.75" customHeight="1" x14ac:dyDescent="0.3">
      <c r="A972" s="108"/>
      <c r="B972" s="108"/>
      <c r="C972" s="108"/>
      <c r="D972" s="108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  <c r="AC972" s="108"/>
      <c r="AD972" s="108"/>
      <c r="AE972" s="108"/>
      <c r="AF972" s="108"/>
      <c r="AG972" s="108"/>
      <c r="AH972" s="108"/>
      <c r="AI972" s="108"/>
      <c r="AJ972" s="108"/>
      <c r="AK972" s="108"/>
      <c r="AL972" s="108"/>
      <c r="AM972" s="108"/>
      <c r="AN972" s="108"/>
      <c r="AO972" s="108"/>
      <c r="AP972" s="108"/>
      <c r="AQ972" s="108"/>
    </row>
    <row r="973" spans="1:43" ht="15.75" customHeight="1" x14ac:dyDescent="0.3">
      <c r="A973" s="108"/>
      <c r="B973" s="108"/>
      <c r="C973" s="108"/>
      <c r="D973" s="108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  <c r="AA973" s="108"/>
      <c r="AB973" s="108"/>
      <c r="AC973" s="108"/>
      <c r="AD973" s="108"/>
      <c r="AE973" s="108"/>
      <c r="AF973" s="108"/>
      <c r="AG973" s="108"/>
      <c r="AH973" s="108"/>
      <c r="AI973" s="108"/>
      <c r="AJ973" s="108"/>
      <c r="AK973" s="108"/>
      <c r="AL973" s="108"/>
      <c r="AM973" s="108"/>
      <c r="AN973" s="108"/>
      <c r="AO973" s="108"/>
      <c r="AP973" s="108"/>
      <c r="AQ973" s="108"/>
    </row>
    <row r="974" spans="1:43" ht="15.75" customHeight="1" x14ac:dyDescent="0.3">
      <c r="A974" s="108"/>
      <c r="B974" s="108"/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  <c r="AC974" s="108"/>
      <c r="AD974" s="108"/>
      <c r="AE974" s="108"/>
      <c r="AF974" s="108"/>
      <c r="AG974" s="108"/>
      <c r="AH974" s="108"/>
      <c r="AI974" s="108"/>
      <c r="AJ974" s="108"/>
      <c r="AK974" s="108"/>
      <c r="AL974" s="108"/>
      <c r="AM974" s="108"/>
      <c r="AN974" s="108"/>
      <c r="AO974" s="108"/>
      <c r="AP974" s="108"/>
      <c r="AQ974" s="108"/>
    </row>
    <row r="975" spans="1:43" ht="15.75" customHeight="1" x14ac:dyDescent="0.3">
      <c r="A975" s="108"/>
      <c r="B975" s="108"/>
      <c r="C975" s="108"/>
      <c r="D975" s="108"/>
      <c r="E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  <c r="AC975" s="108"/>
      <c r="AD975" s="108"/>
      <c r="AE975" s="108"/>
      <c r="AF975" s="108"/>
      <c r="AG975" s="108"/>
      <c r="AH975" s="108"/>
      <c r="AI975" s="108"/>
      <c r="AJ975" s="108"/>
      <c r="AK975" s="108"/>
      <c r="AL975" s="108"/>
      <c r="AM975" s="108"/>
      <c r="AN975" s="108"/>
      <c r="AO975" s="108"/>
      <c r="AP975" s="108"/>
      <c r="AQ975" s="108"/>
    </row>
    <row r="976" spans="1:43" ht="15.75" customHeight="1" x14ac:dyDescent="0.3">
      <c r="A976" s="108"/>
      <c r="B976" s="108"/>
      <c r="C976" s="108"/>
      <c r="D976" s="108"/>
      <c r="E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  <c r="AA976" s="108"/>
      <c r="AB976" s="108"/>
      <c r="AC976" s="108"/>
      <c r="AD976" s="108"/>
      <c r="AE976" s="108"/>
      <c r="AF976" s="108"/>
      <c r="AG976" s="108"/>
      <c r="AH976" s="108"/>
      <c r="AI976" s="108"/>
      <c r="AJ976" s="108"/>
      <c r="AK976" s="108"/>
      <c r="AL976" s="108"/>
      <c r="AM976" s="108"/>
      <c r="AN976" s="108"/>
      <c r="AO976" s="108"/>
      <c r="AP976" s="108"/>
      <c r="AQ976" s="108"/>
    </row>
    <row r="977" spans="1:43" ht="15.75" customHeight="1" x14ac:dyDescent="0.3">
      <c r="A977" s="108"/>
      <c r="B977" s="108"/>
      <c r="C977" s="108"/>
      <c r="D977" s="108"/>
      <c r="E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  <c r="AA977" s="108"/>
      <c r="AB977" s="108"/>
      <c r="AC977" s="108"/>
      <c r="AD977" s="108"/>
      <c r="AE977" s="108"/>
      <c r="AF977" s="108"/>
      <c r="AG977" s="108"/>
      <c r="AH977" s="108"/>
      <c r="AI977" s="108"/>
      <c r="AJ977" s="108"/>
      <c r="AK977" s="108"/>
      <c r="AL977" s="108"/>
      <c r="AM977" s="108"/>
      <c r="AN977" s="108"/>
      <c r="AO977" s="108"/>
      <c r="AP977" s="108"/>
      <c r="AQ977" s="108"/>
    </row>
    <row r="978" spans="1:43" ht="15.75" customHeight="1" x14ac:dyDescent="0.3">
      <c r="A978" s="108"/>
      <c r="B978" s="108"/>
      <c r="C978" s="108"/>
      <c r="D978" s="108"/>
      <c r="E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  <c r="AC978" s="108"/>
      <c r="AD978" s="108"/>
      <c r="AE978" s="108"/>
      <c r="AF978" s="108"/>
      <c r="AG978" s="108"/>
      <c r="AH978" s="108"/>
      <c r="AI978" s="108"/>
      <c r="AJ978" s="108"/>
      <c r="AK978" s="108"/>
      <c r="AL978" s="108"/>
      <c r="AM978" s="108"/>
      <c r="AN978" s="108"/>
      <c r="AO978" s="108"/>
      <c r="AP978" s="108"/>
      <c r="AQ978" s="108"/>
    </row>
    <row r="979" spans="1:43" ht="15.75" customHeight="1" x14ac:dyDescent="0.3">
      <c r="A979" s="108"/>
      <c r="B979" s="108"/>
      <c r="C979" s="108"/>
      <c r="D979" s="108"/>
      <c r="E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  <c r="AC979" s="108"/>
      <c r="AD979" s="108"/>
      <c r="AE979" s="108"/>
      <c r="AF979" s="108"/>
      <c r="AG979" s="108"/>
      <c r="AH979" s="108"/>
      <c r="AI979" s="108"/>
      <c r="AJ979" s="108"/>
      <c r="AK979" s="108"/>
      <c r="AL979" s="108"/>
      <c r="AM979" s="108"/>
      <c r="AN979" s="108"/>
      <c r="AO979" s="108"/>
      <c r="AP979" s="108"/>
      <c r="AQ979" s="108"/>
    </row>
    <row r="980" spans="1:43" ht="15.75" customHeight="1" x14ac:dyDescent="0.3">
      <c r="A980" s="108"/>
      <c r="B980" s="108"/>
      <c r="C980" s="108"/>
      <c r="D980" s="108"/>
      <c r="E980" s="108"/>
      <c r="F980" s="108"/>
      <c r="G980" s="108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  <c r="AA980" s="108"/>
      <c r="AB980" s="108"/>
      <c r="AC980" s="108"/>
      <c r="AD980" s="108"/>
      <c r="AE980" s="108"/>
      <c r="AF980" s="108"/>
      <c r="AG980" s="108"/>
      <c r="AH980" s="108"/>
      <c r="AI980" s="108"/>
      <c r="AJ980" s="108"/>
      <c r="AK980" s="108"/>
      <c r="AL980" s="108"/>
      <c r="AM980" s="108"/>
      <c r="AN980" s="108"/>
      <c r="AO980" s="108"/>
      <c r="AP980" s="108"/>
      <c r="AQ980" s="108"/>
    </row>
    <row r="981" spans="1:43" ht="15.75" customHeight="1" x14ac:dyDescent="0.3">
      <c r="A981" s="108"/>
      <c r="B981" s="108"/>
      <c r="C981" s="108"/>
      <c r="D981" s="108"/>
      <c r="E981" s="108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  <c r="AC981" s="108"/>
      <c r="AD981" s="108"/>
      <c r="AE981" s="108"/>
      <c r="AF981" s="108"/>
      <c r="AG981" s="108"/>
      <c r="AH981" s="108"/>
      <c r="AI981" s="108"/>
      <c r="AJ981" s="108"/>
      <c r="AK981" s="108"/>
      <c r="AL981" s="108"/>
      <c r="AM981" s="108"/>
      <c r="AN981" s="108"/>
      <c r="AO981" s="108"/>
      <c r="AP981" s="108"/>
      <c r="AQ981" s="108"/>
    </row>
    <row r="982" spans="1:43" ht="15.75" customHeight="1" x14ac:dyDescent="0.3">
      <c r="A982" s="108"/>
      <c r="B982" s="108"/>
      <c r="C982" s="108"/>
      <c r="D982" s="108"/>
      <c r="E982" s="108"/>
      <c r="F982" s="108"/>
      <c r="G982" s="108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  <c r="AA982" s="108"/>
      <c r="AB982" s="108"/>
      <c r="AC982" s="108"/>
      <c r="AD982" s="108"/>
      <c r="AE982" s="108"/>
      <c r="AF982" s="108"/>
      <c r="AG982" s="108"/>
      <c r="AH982" s="108"/>
      <c r="AI982" s="108"/>
      <c r="AJ982" s="108"/>
      <c r="AK982" s="108"/>
      <c r="AL982" s="108"/>
      <c r="AM982" s="108"/>
      <c r="AN982" s="108"/>
      <c r="AO982" s="108"/>
      <c r="AP982" s="108"/>
      <c r="AQ982" s="108"/>
    </row>
    <row r="983" spans="1:43" ht="15.75" customHeight="1" x14ac:dyDescent="0.3">
      <c r="A983" s="108"/>
      <c r="B983" s="108"/>
      <c r="C983" s="108"/>
      <c r="D983" s="108"/>
      <c r="E983" s="108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  <c r="AC983" s="108"/>
      <c r="AD983" s="108"/>
      <c r="AE983" s="108"/>
      <c r="AF983" s="108"/>
      <c r="AG983" s="108"/>
      <c r="AH983" s="108"/>
      <c r="AI983" s="108"/>
      <c r="AJ983" s="108"/>
      <c r="AK983" s="108"/>
      <c r="AL983" s="108"/>
      <c r="AM983" s="108"/>
      <c r="AN983" s="108"/>
      <c r="AO983" s="108"/>
      <c r="AP983" s="108"/>
      <c r="AQ983" s="108"/>
    </row>
    <row r="984" spans="1:43" ht="15.75" customHeight="1" x14ac:dyDescent="0.3">
      <c r="A984" s="108"/>
      <c r="B984" s="108"/>
      <c r="C984" s="108"/>
      <c r="D984" s="108"/>
      <c r="E984" s="108"/>
      <c r="F984" s="108"/>
      <c r="G984" s="108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  <c r="AA984" s="108"/>
      <c r="AB984" s="108"/>
      <c r="AC984" s="108"/>
      <c r="AD984" s="108"/>
      <c r="AE984" s="108"/>
      <c r="AF984" s="108"/>
      <c r="AG984" s="108"/>
      <c r="AH984" s="108"/>
      <c r="AI984" s="108"/>
      <c r="AJ984" s="108"/>
      <c r="AK984" s="108"/>
      <c r="AL984" s="108"/>
      <c r="AM984" s="108"/>
      <c r="AN984" s="108"/>
      <c r="AO984" s="108"/>
      <c r="AP984" s="108"/>
      <c r="AQ984" s="108"/>
    </row>
    <row r="985" spans="1:43" ht="15.75" customHeight="1" x14ac:dyDescent="0.3">
      <c r="A985" s="108"/>
      <c r="B985" s="108"/>
      <c r="C985" s="108"/>
      <c r="D985" s="108"/>
      <c r="E985" s="108"/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  <c r="AA985" s="108"/>
      <c r="AB985" s="108"/>
      <c r="AC985" s="108"/>
      <c r="AD985" s="108"/>
      <c r="AE985" s="108"/>
      <c r="AF985" s="108"/>
      <c r="AG985" s="108"/>
      <c r="AH985" s="108"/>
      <c r="AI985" s="108"/>
      <c r="AJ985" s="108"/>
      <c r="AK985" s="108"/>
      <c r="AL985" s="108"/>
      <c r="AM985" s="108"/>
      <c r="AN985" s="108"/>
      <c r="AO985" s="108"/>
      <c r="AP985" s="108"/>
      <c r="AQ985" s="108"/>
    </row>
    <row r="986" spans="1:43" ht="15.75" customHeight="1" x14ac:dyDescent="0.3">
      <c r="A986" s="108"/>
      <c r="B986" s="108"/>
      <c r="C986" s="108"/>
      <c r="D986" s="108"/>
      <c r="E986" s="108"/>
      <c r="F986" s="108"/>
      <c r="G986" s="108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  <c r="AA986" s="108"/>
      <c r="AB986" s="108"/>
      <c r="AC986" s="108"/>
      <c r="AD986" s="108"/>
      <c r="AE986" s="108"/>
      <c r="AF986" s="108"/>
      <c r="AG986" s="108"/>
      <c r="AH986" s="108"/>
      <c r="AI986" s="108"/>
      <c r="AJ986" s="108"/>
      <c r="AK986" s="108"/>
      <c r="AL986" s="108"/>
      <c r="AM986" s="108"/>
      <c r="AN986" s="108"/>
      <c r="AO986" s="108"/>
      <c r="AP986" s="108"/>
      <c r="AQ986" s="108"/>
    </row>
    <row r="987" spans="1:43" ht="15.75" customHeight="1" x14ac:dyDescent="0.3">
      <c r="A987" s="108"/>
      <c r="B987" s="108"/>
      <c r="C987" s="108"/>
      <c r="D987" s="108"/>
      <c r="E987" s="108"/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  <c r="AA987" s="108"/>
      <c r="AB987" s="108"/>
      <c r="AC987" s="108"/>
      <c r="AD987" s="108"/>
      <c r="AE987" s="108"/>
      <c r="AF987" s="108"/>
      <c r="AG987" s="108"/>
      <c r="AH987" s="108"/>
      <c r="AI987" s="108"/>
      <c r="AJ987" s="108"/>
      <c r="AK987" s="108"/>
      <c r="AL987" s="108"/>
      <c r="AM987" s="108"/>
      <c r="AN987" s="108"/>
      <c r="AO987" s="108"/>
      <c r="AP987" s="108"/>
      <c r="AQ987" s="108"/>
    </row>
    <row r="988" spans="1:43" ht="15.75" customHeight="1" x14ac:dyDescent="0.3">
      <c r="A988" s="108"/>
      <c r="B988" s="108"/>
      <c r="C988" s="108"/>
      <c r="D988" s="108"/>
      <c r="E988" s="108"/>
      <c r="F988" s="108"/>
      <c r="G988" s="108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  <c r="AA988" s="108"/>
      <c r="AB988" s="108"/>
      <c r="AC988" s="108"/>
      <c r="AD988" s="108"/>
      <c r="AE988" s="108"/>
      <c r="AF988" s="108"/>
      <c r="AG988" s="108"/>
      <c r="AH988" s="108"/>
      <c r="AI988" s="108"/>
      <c r="AJ988" s="108"/>
      <c r="AK988" s="108"/>
      <c r="AL988" s="108"/>
      <c r="AM988" s="108"/>
      <c r="AN988" s="108"/>
      <c r="AO988" s="108"/>
      <c r="AP988" s="108"/>
      <c r="AQ988" s="108"/>
    </row>
    <row r="989" spans="1:43" ht="15.75" customHeight="1" x14ac:dyDescent="0.3">
      <c r="A989" s="108"/>
      <c r="B989" s="108"/>
      <c r="C989" s="108"/>
      <c r="D989" s="108"/>
      <c r="E989" s="108"/>
      <c r="F989" s="108"/>
      <c r="G989" s="108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  <c r="AA989" s="108"/>
      <c r="AB989" s="108"/>
      <c r="AC989" s="108"/>
      <c r="AD989" s="108"/>
      <c r="AE989" s="108"/>
      <c r="AF989" s="108"/>
      <c r="AG989" s="108"/>
      <c r="AH989" s="108"/>
      <c r="AI989" s="108"/>
      <c r="AJ989" s="108"/>
      <c r="AK989" s="108"/>
      <c r="AL989" s="108"/>
      <c r="AM989" s="108"/>
      <c r="AN989" s="108"/>
      <c r="AO989" s="108"/>
      <c r="AP989" s="108"/>
      <c r="AQ989" s="108"/>
    </row>
    <row r="990" spans="1:43" ht="15.75" customHeight="1" x14ac:dyDescent="0.3">
      <c r="A990" s="108"/>
      <c r="B990" s="108"/>
      <c r="C990" s="108"/>
      <c r="D990" s="108"/>
      <c r="E990" s="108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  <c r="AC990" s="108"/>
      <c r="AD990" s="108"/>
      <c r="AE990" s="108"/>
      <c r="AF990" s="108"/>
      <c r="AG990" s="108"/>
      <c r="AH990" s="108"/>
      <c r="AI990" s="108"/>
      <c r="AJ990" s="108"/>
      <c r="AK990" s="108"/>
      <c r="AL990" s="108"/>
      <c r="AM990" s="108"/>
      <c r="AN990" s="108"/>
      <c r="AO990" s="108"/>
      <c r="AP990" s="108"/>
      <c r="AQ990" s="108"/>
    </row>
    <row r="991" spans="1:43" ht="15.75" customHeight="1" x14ac:dyDescent="0.3">
      <c r="A991" s="108"/>
      <c r="B991" s="108"/>
      <c r="C991" s="108"/>
      <c r="D991" s="108"/>
      <c r="E991" s="108"/>
      <c r="F991" s="108"/>
      <c r="G991" s="108"/>
      <c r="H991" s="108"/>
      <c r="I991" s="108"/>
      <c r="J991" s="108"/>
      <c r="K991" s="108"/>
      <c r="L991" s="108"/>
      <c r="M991" s="108"/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  <c r="Z991" s="108"/>
      <c r="AA991" s="108"/>
      <c r="AB991" s="108"/>
      <c r="AC991" s="108"/>
      <c r="AD991" s="108"/>
      <c r="AE991" s="108"/>
      <c r="AF991" s="108"/>
      <c r="AG991" s="108"/>
      <c r="AH991" s="108"/>
      <c r="AI991" s="108"/>
      <c r="AJ991" s="108"/>
      <c r="AK991" s="108"/>
      <c r="AL991" s="108"/>
      <c r="AM991" s="108"/>
      <c r="AN991" s="108"/>
      <c r="AO991" s="108"/>
      <c r="AP991" s="108"/>
      <c r="AQ991" s="108"/>
    </row>
    <row r="992" spans="1:43" ht="15.75" customHeight="1" x14ac:dyDescent="0.3">
      <c r="A992" s="108"/>
      <c r="B992" s="108"/>
      <c r="C992" s="108"/>
      <c r="D992" s="108"/>
      <c r="E992" s="108"/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08"/>
      <c r="AC992" s="108"/>
      <c r="AD992" s="108"/>
      <c r="AE992" s="108"/>
      <c r="AF992" s="108"/>
      <c r="AG992" s="108"/>
      <c r="AH992" s="108"/>
      <c r="AI992" s="108"/>
      <c r="AJ992" s="108"/>
      <c r="AK992" s="108"/>
      <c r="AL992" s="108"/>
      <c r="AM992" s="108"/>
      <c r="AN992" s="108"/>
      <c r="AO992" s="108"/>
      <c r="AP992" s="108"/>
      <c r="AQ992" s="108"/>
    </row>
    <row r="993" spans="1:43" ht="15.75" customHeight="1" x14ac:dyDescent="0.3">
      <c r="A993" s="108"/>
      <c r="B993" s="108"/>
      <c r="C993" s="108"/>
      <c r="D993" s="108"/>
      <c r="E993" s="108"/>
      <c r="F993" s="108"/>
      <c r="G993" s="108"/>
      <c r="H993" s="108"/>
      <c r="I993" s="108"/>
      <c r="J993" s="108"/>
      <c r="K993" s="108"/>
      <c r="L993" s="108"/>
      <c r="M993" s="108"/>
      <c r="N993" s="108"/>
      <c r="O993" s="108"/>
      <c r="P993" s="108"/>
      <c r="Q993" s="108"/>
      <c r="R993" s="108"/>
      <c r="S993" s="108"/>
      <c r="T993" s="108"/>
      <c r="U993" s="108"/>
      <c r="V993" s="108"/>
      <c r="W993" s="108"/>
      <c r="X993" s="108"/>
      <c r="Y993" s="108"/>
      <c r="Z993" s="108"/>
      <c r="AA993" s="108"/>
      <c r="AB993" s="108"/>
      <c r="AC993" s="108"/>
      <c r="AD993" s="108"/>
      <c r="AE993" s="108"/>
      <c r="AF993" s="108"/>
      <c r="AG993" s="108"/>
      <c r="AH993" s="108"/>
      <c r="AI993" s="108"/>
      <c r="AJ993" s="108"/>
      <c r="AK993" s="108"/>
      <c r="AL993" s="108"/>
      <c r="AM993" s="108"/>
      <c r="AN993" s="108"/>
      <c r="AO993" s="108"/>
      <c r="AP993" s="108"/>
      <c r="AQ993" s="108"/>
    </row>
  </sheetData>
  <mergeCells count="30">
    <mergeCell ref="J29:K29"/>
    <mergeCell ref="J30:K30"/>
    <mergeCell ref="J31:K31"/>
    <mergeCell ref="J32:K32"/>
    <mergeCell ref="D2:Q2"/>
    <mergeCell ref="H5:L5"/>
    <mergeCell ref="H6:L6"/>
    <mergeCell ref="H7:L7"/>
    <mergeCell ref="C26:V26"/>
    <mergeCell ref="I28:K28"/>
    <mergeCell ref="U16:V16"/>
    <mergeCell ref="B20:V20"/>
    <mergeCell ref="B23:V23"/>
    <mergeCell ref="T13:U13"/>
    <mergeCell ref="B15:V15"/>
    <mergeCell ref="B16:F16"/>
    <mergeCell ref="D4:F4"/>
    <mergeCell ref="C9:D9"/>
    <mergeCell ref="S9:U9"/>
    <mergeCell ref="G16:H16"/>
    <mergeCell ref="I16:J16"/>
    <mergeCell ref="K16:L16"/>
    <mergeCell ref="M16:N16"/>
    <mergeCell ref="O16:P16"/>
    <mergeCell ref="W9:Y12"/>
    <mergeCell ref="T10:U10"/>
    <mergeCell ref="T11:U11"/>
    <mergeCell ref="T12:U12"/>
    <mergeCell ref="Q16:R16"/>
    <mergeCell ref="S16:T1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93"/>
  <sheetViews>
    <sheetView topLeftCell="A7" workbookViewId="0">
      <selection activeCell="H5" sqref="H5:L7"/>
    </sheetView>
  </sheetViews>
  <sheetFormatPr baseColWidth="10" defaultColWidth="14.44140625" defaultRowHeight="15" customHeight="1" x14ac:dyDescent="0.3"/>
  <cols>
    <col min="1" max="1" width="11.44140625" style="38" customWidth="1"/>
    <col min="2" max="2" width="11.33203125" style="38" customWidth="1"/>
    <col min="3" max="3" width="12.6640625" style="38" customWidth="1"/>
    <col min="4" max="5" width="29.5546875" style="38" bestFit="1" customWidth="1"/>
    <col min="6" max="6" width="25.5546875" style="38" bestFit="1" customWidth="1"/>
    <col min="7" max="43" width="11.44140625" style="38" customWidth="1"/>
    <col min="44" max="16384" width="14.44140625" style="38"/>
  </cols>
  <sheetData>
    <row r="1" spans="1:43" ht="15.75" customHeight="1" x14ac:dyDescent="0.3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</row>
    <row r="2" spans="1:43" ht="42" customHeight="1" x14ac:dyDescent="0.3">
      <c r="A2" s="59"/>
      <c r="B2" s="59"/>
      <c r="C2" s="30"/>
      <c r="D2" s="163" t="s">
        <v>184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</row>
    <row r="3" spans="1:43" ht="21.75" customHeight="1" thickBot="1" x14ac:dyDescent="0.35">
      <c r="A3" s="59"/>
      <c r="B3" s="59"/>
      <c r="C3" s="30"/>
      <c r="D3" s="30"/>
      <c r="E3" s="30"/>
      <c r="F3" s="30"/>
      <c r="G3" s="30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</row>
    <row r="4" spans="1:43" ht="21" customHeight="1" x14ac:dyDescent="0.3">
      <c r="A4" s="59"/>
      <c r="B4" s="59"/>
      <c r="C4" s="30"/>
      <c r="D4" s="172" t="s">
        <v>47</v>
      </c>
      <c r="E4" s="173"/>
      <c r="F4" s="174"/>
      <c r="G4" s="30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</row>
    <row r="5" spans="1:43" ht="27.75" customHeight="1" x14ac:dyDescent="0.3">
      <c r="A5" s="59"/>
      <c r="B5" s="59"/>
      <c r="C5" s="30"/>
      <c r="D5" s="31" t="s">
        <v>48</v>
      </c>
      <c r="E5" s="32" t="s">
        <v>49</v>
      </c>
      <c r="F5" s="33" t="s">
        <v>50</v>
      </c>
      <c r="G5" s="30"/>
      <c r="H5" s="165" t="s">
        <v>187</v>
      </c>
      <c r="I5" s="165"/>
      <c r="J5" s="165"/>
      <c r="K5" s="165"/>
      <c r="L5" s="165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</row>
    <row r="6" spans="1:43" ht="31.5" customHeight="1" x14ac:dyDescent="0.3">
      <c r="A6" s="59"/>
      <c r="B6" s="59"/>
      <c r="C6" s="30"/>
      <c r="D6" s="34" t="s">
        <v>48</v>
      </c>
      <c r="E6" s="32" t="s">
        <v>49</v>
      </c>
      <c r="F6" s="33" t="s">
        <v>51</v>
      </c>
      <c r="G6" s="30"/>
      <c r="H6" s="166" t="s">
        <v>189</v>
      </c>
      <c r="I6" s="166"/>
      <c r="J6" s="166"/>
      <c r="K6" s="166"/>
      <c r="L6" s="166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</row>
    <row r="7" spans="1:43" ht="21.75" customHeight="1" thickBot="1" x14ac:dyDescent="0.35">
      <c r="A7" s="59"/>
      <c r="B7" s="59"/>
      <c r="C7" s="30"/>
      <c r="D7" s="35" t="s">
        <v>48</v>
      </c>
      <c r="E7" s="36" t="s">
        <v>49</v>
      </c>
      <c r="F7" s="37" t="s">
        <v>52</v>
      </c>
      <c r="G7" s="30"/>
      <c r="H7" s="167" t="s">
        <v>188</v>
      </c>
      <c r="I7" s="167"/>
      <c r="J7" s="167"/>
      <c r="K7" s="167"/>
      <c r="L7" s="167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</row>
    <row r="8" spans="1:43" ht="21.75" customHeight="1" thickBot="1" x14ac:dyDescent="0.35">
      <c r="A8" s="59"/>
      <c r="B8" s="59"/>
      <c r="C8" s="59"/>
      <c r="D8" s="30"/>
      <c r="E8" s="30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</row>
    <row r="9" spans="1:43" ht="15.75" customHeight="1" thickBot="1" x14ac:dyDescent="0.35">
      <c r="A9" s="59"/>
      <c r="B9" s="59"/>
      <c r="C9" s="178" t="s">
        <v>53</v>
      </c>
      <c r="D9" s="169"/>
      <c r="E9" s="63" t="s">
        <v>54</v>
      </c>
      <c r="F9" s="64" t="s">
        <v>55</v>
      </c>
      <c r="G9" s="64" t="s">
        <v>56</v>
      </c>
      <c r="H9" s="64" t="s">
        <v>57</v>
      </c>
      <c r="I9" s="64" t="s">
        <v>58</v>
      </c>
      <c r="J9" s="64" t="s">
        <v>59</v>
      </c>
      <c r="K9" s="64" t="s">
        <v>60</v>
      </c>
      <c r="L9" s="64" t="s">
        <v>61</v>
      </c>
      <c r="M9" s="64" t="s">
        <v>62</v>
      </c>
      <c r="N9" s="64" t="s">
        <v>63</v>
      </c>
      <c r="O9" s="64" t="s">
        <v>64</v>
      </c>
      <c r="P9" s="65" t="s">
        <v>65</v>
      </c>
      <c r="Q9" s="66" t="s">
        <v>66</v>
      </c>
      <c r="R9" s="59"/>
      <c r="S9" s="178" t="s">
        <v>132</v>
      </c>
      <c r="T9" s="179"/>
      <c r="U9" s="169"/>
      <c r="V9" s="71" t="s">
        <v>69</v>
      </c>
      <c r="W9" s="180" t="s">
        <v>71</v>
      </c>
      <c r="X9" s="181"/>
      <c r="Y9" s="182"/>
      <c r="Z9" s="112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</row>
    <row r="10" spans="1:43" ht="14.4" x14ac:dyDescent="0.3">
      <c r="A10" s="59"/>
      <c r="B10" s="59"/>
      <c r="C10" s="106">
        <v>1</v>
      </c>
      <c r="D10" s="45" t="s">
        <v>170</v>
      </c>
      <c r="E10" s="68">
        <f t="shared" ref="E10:E13" si="0">F10+G10+H10</f>
        <v>0</v>
      </c>
      <c r="F10" s="69">
        <f>IF($I$18="G",1,0)+IF($I$21="G",1,0)+IF($I$24="G",1,0)</f>
        <v>0</v>
      </c>
      <c r="G10" s="69">
        <f>IF($I$18="N",1,0)+IF($I$21="N",1,0)+IF($I$24="N",1,0)</f>
        <v>0</v>
      </c>
      <c r="H10" s="69">
        <f>IF($I$18="P",1,0)+IF($I$21="P",1,0)+IF($I$24="P",1,0)</f>
        <v>0</v>
      </c>
      <c r="I10" s="69">
        <f>S18+S21+S24</f>
        <v>0</v>
      </c>
      <c r="J10" s="69">
        <f t="shared" ref="J10:K10" si="1">G18+G21+G24</f>
        <v>0</v>
      </c>
      <c r="K10" s="69">
        <f t="shared" si="1"/>
        <v>0</v>
      </c>
      <c r="L10" s="69">
        <f t="shared" ref="L10:L13" si="2">J10-K10</f>
        <v>0</v>
      </c>
      <c r="M10" s="69">
        <f t="shared" ref="M10:N10" si="3">K18+K21+K24</f>
        <v>0</v>
      </c>
      <c r="N10" s="69">
        <f t="shared" si="3"/>
        <v>0</v>
      </c>
      <c r="O10" s="69">
        <f t="shared" ref="O10:O13" si="4">M10-N10</f>
        <v>0</v>
      </c>
      <c r="P10" s="69">
        <f t="shared" ref="P10:P13" si="5">(F10*3)+(G10*2)+(H10*1)</f>
        <v>0</v>
      </c>
      <c r="Q10" s="70">
        <f t="shared" ref="Q10:Q13" si="6">RANK(P10,$P$10:$P$13)</f>
        <v>1</v>
      </c>
      <c r="R10" s="59"/>
      <c r="S10" s="106">
        <v>1</v>
      </c>
      <c r="T10" s="203"/>
      <c r="U10" s="174"/>
      <c r="V10" s="59"/>
      <c r="W10" s="183"/>
      <c r="X10" s="184"/>
      <c r="Y10" s="185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</row>
    <row r="11" spans="1:43" ht="14.4" x14ac:dyDescent="0.3">
      <c r="A11" s="59"/>
      <c r="B11" s="59"/>
      <c r="C11" s="107">
        <v>2</v>
      </c>
      <c r="D11" s="46" t="s">
        <v>156</v>
      </c>
      <c r="E11" s="72">
        <f t="shared" si="0"/>
        <v>0</v>
      </c>
      <c r="F11" s="73">
        <f>IF($I$19="G",1,0)+IF($I$22="G",1,0)+IF($J$24="G",1,0)</f>
        <v>0</v>
      </c>
      <c r="G11" s="73">
        <f>IF($I$19="N",1,0)+IF($I$22="N",1,0)+IF($J$24="N",1,0)</f>
        <v>0</v>
      </c>
      <c r="H11" s="73">
        <f>IF($I$19="P",1,0)+IF($I$22="P",1,0)+IF($J$24="P",1,0)</f>
        <v>0</v>
      </c>
      <c r="I11" s="73">
        <f>S19+S22+T24</f>
        <v>0</v>
      </c>
      <c r="J11" s="73">
        <f>G19+G22+H24</f>
        <v>0</v>
      </c>
      <c r="K11" s="73">
        <f>H19+H22+G24</f>
        <v>0</v>
      </c>
      <c r="L11" s="73">
        <f t="shared" si="2"/>
        <v>0</v>
      </c>
      <c r="M11" s="73">
        <f>K19+K22+L24</f>
        <v>0</v>
      </c>
      <c r="N11" s="73">
        <f>L19+L22+K24</f>
        <v>0</v>
      </c>
      <c r="O11" s="73">
        <f t="shared" si="4"/>
        <v>0</v>
      </c>
      <c r="P11" s="73">
        <f t="shared" si="5"/>
        <v>0</v>
      </c>
      <c r="Q11" s="74">
        <f t="shared" si="6"/>
        <v>1</v>
      </c>
      <c r="R11" s="59"/>
      <c r="S11" s="113">
        <v>2</v>
      </c>
      <c r="T11" s="204"/>
      <c r="U11" s="171"/>
      <c r="V11" s="59"/>
      <c r="W11" s="183"/>
      <c r="X11" s="184"/>
      <c r="Y11" s="185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</row>
    <row r="12" spans="1:43" ht="15.75" customHeight="1" thickBot="1" x14ac:dyDescent="0.35">
      <c r="A12" s="59"/>
      <c r="B12" s="59"/>
      <c r="C12" s="107">
        <v>3</v>
      </c>
      <c r="D12" s="46" t="s">
        <v>103</v>
      </c>
      <c r="E12" s="72">
        <f t="shared" si="0"/>
        <v>0</v>
      </c>
      <c r="F12" s="73">
        <f>IF($J$19="G",1,0)+IF($J$21="G",1,0)+IF($I$25="G",1,0)</f>
        <v>0</v>
      </c>
      <c r="G12" s="73">
        <f>IF($J$19="N",1,0)+IF($J$21="N",1,0)+IF($I$25="N",1,0)</f>
        <v>0</v>
      </c>
      <c r="H12" s="73">
        <f>IF($J$19="P",1,0)+IF($J$21="P",1,0)+IF($I$25="P",1,0)</f>
        <v>0</v>
      </c>
      <c r="I12" s="73">
        <f>T19+T21+S25</f>
        <v>0</v>
      </c>
      <c r="J12" s="73">
        <f>H19+H21+G25</f>
        <v>0</v>
      </c>
      <c r="K12" s="73">
        <f>G19+G21+H25</f>
        <v>0</v>
      </c>
      <c r="L12" s="73">
        <f t="shared" si="2"/>
        <v>0</v>
      </c>
      <c r="M12" s="73">
        <f>L19+L21+K25</f>
        <v>0</v>
      </c>
      <c r="N12" s="73">
        <f>K19+K21+L25</f>
        <v>0</v>
      </c>
      <c r="O12" s="73">
        <f t="shared" si="4"/>
        <v>0</v>
      </c>
      <c r="P12" s="73">
        <f t="shared" si="5"/>
        <v>0</v>
      </c>
      <c r="Q12" s="74">
        <f t="shared" si="6"/>
        <v>1</v>
      </c>
      <c r="R12" s="59"/>
      <c r="S12" s="107">
        <v>3</v>
      </c>
      <c r="T12" s="204"/>
      <c r="U12" s="171"/>
      <c r="V12" s="59"/>
      <c r="W12" s="176"/>
      <c r="X12" s="176"/>
      <c r="Y12" s="186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</row>
    <row r="13" spans="1:43" ht="15.75" customHeight="1" thickBot="1" x14ac:dyDescent="0.35">
      <c r="A13" s="59"/>
      <c r="B13" s="59"/>
      <c r="C13" s="81">
        <v>4</v>
      </c>
      <c r="D13" s="47" t="s">
        <v>26</v>
      </c>
      <c r="E13" s="76">
        <f t="shared" si="0"/>
        <v>0</v>
      </c>
      <c r="F13" s="77">
        <f>IF($J$18="G",1,0)+IF($J$22="G",1,0)+IF($J$25="G",1,0)</f>
        <v>0</v>
      </c>
      <c r="G13" s="77">
        <f>IF($J$18="N",1,0)+IF($J$22="N",1,0)+IF($J$25="N",1,0)</f>
        <v>0</v>
      </c>
      <c r="H13" s="77">
        <f>IF($J$18="P",1,0)+IF($J$22="P",1,0)+IF($J$25="P",1,0)</f>
        <v>0</v>
      </c>
      <c r="I13" s="77">
        <f>T18+T22+T25</f>
        <v>0</v>
      </c>
      <c r="J13" s="77">
        <f>H18+H22+H25</f>
        <v>0</v>
      </c>
      <c r="K13" s="77">
        <f>G18+G22+G25</f>
        <v>0</v>
      </c>
      <c r="L13" s="77">
        <f t="shared" si="2"/>
        <v>0</v>
      </c>
      <c r="M13" s="77">
        <f>L18+L22+L25</f>
        <v>0</v>
      </c>
      <c r="N13" s="77">
        <f>K18+K22+K25</f>
        <v>0</v>
      </c>
      <c r="O13" s="77">
        <f t="shared" si="4"/>
        <v>0</v>
      </c>
      <c r="P13" s="77">
        <f t="shared" si="5"/>
        <v>0</v>
      </c>
      <c r="Q13" s="78">
        <f t="shared" si="6"/>
        <v>1</v>
      </c>
      <c r="R13" s="59"/>
      <c r="S13" s="81">
        <v>4</v>
      </c>
      <c r="T13" s="207"/>
      <c r="U13" s="190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</row>
    <row r="14" spans="1:43" ht="15.75" customHeight="1" thickBot="1" x14ac:dyDescent="0.35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</row>
    <row r="15" spans="1:43" ht="30" customHeight="1" thickBot="1" x14ac:dyDescent="0.35">
      <c r="A15" s="100"/>
      <c r="B15" s="221" t="s">
        <v>171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69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</row>
    <row r="16" spans="1:43" ht="16.5" customHeight="1" thickBot="1" x14ac:dyDescent="0.35">
      <c r="A16" s="59"/>
      <c r="B16" s="192"/>
      <c r="C16" s="176"/>
      <c r="D16" s="176"/>
      <c r="E16" s="176"/>
      <c r="F16" s="186"/>
      <c r="G16" s="193" t="s">
        <v>73</v>
      </c>
      <c r="H16" s="194"/>
      <c r="I16" s="195" t="s">
        <v>74</v>
      </c>
      <c r="J16" s="194"/>
      <c r="K16" s="208" t="s">
        <v>75</v>
      </c>
      <c r="L16" s="181"/>
      <c r="M16" s="195" t="s">
        <v>76</v>
      </c>
      <c r="N16" s="173"/>
      <c r="O16" s="195" t="s">
        <v>77</v>
      </c>
      <c r="P16" s="194"/>
      <c r="Q16" s="195" t="s">
        <v>78</v>
      </c>
      <c r="R16" s="194"/>
      <c r="S16" s="195" t="s">
        <v>58</v>
      </c>
      <c r="T16" s="194"/>
      <c r="U16" s="208" t="s">
        <v>79</v>
      </c>
      <c r="V16" s="182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</row>
    <row r="17" spans="1:43" ht="15.75" customHeight="1" thickBot="1" x14ac:dyDescent="0.35">
      <c r="A17" s="59"/>
      <c r="B17" s="114" t="s">
        <v>80</v>
      </c>
      <c r="C17" s="80" t="s">
        <v>81</v>
      </c>
      <c r="D17" s="64" t="s">
        <v>82</v>
      </c>
      <c r="E17" s="64" t="s">
        <v>83</v>
      </c>
      <c r="F17" s="83" t="s">
        <v>84</v>
      </c>
      <c r="G17" s="84" t="s">
        <v>85</v>
      </c>
      <c r="H17" s="85" t="s">
        <v>86</v>
      </c>
      <c r="I17" s="86" t="s">
        <v>87</v>
      </c>
      <c r="J17" s="87" t="s">
        <v>88</v>
      </c>
      <c r="K17" s="86" t="s">
        <v>87</v>
      </c>
      <c r="L17" s="86" t="s">
        <v>88</v>
      </c>
      <c r="M17" s="86" t="s">
        <v>87</v>
      </c>
      <c r="N17" s="86" t="s">
        <v>88</v>
      </c>
      <c r="O17" s="86" t="s">
        <v>87</v>
      </c>
      <c r="P17" s="88" t="s">
        <v>88</v>
      </c>
      <c r="Q17" s="86" t="s">
        <v>87</v>
      </c>
      <c r="R17" s="88" t="s">
        <v>88</v>
      </c>
      <c r="S17" s="86" t="s">
        <v>87</v>
      </c>
      <c r="T17" s="88" t="s">
        <v>88</v>
      </c>
      <c r="U17" s="86" t="s">
        <v>87</v>
      </c>
      <c r="V17" s="89" t="s">
        <v>88</v>
      </c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</row>
    <row r="18" spans="1:43" ht="14.4" x14ac:dyDescent="0.3">
      <c r="A18" s="59"/>
      <c r="B18" s="115" t="s">
        <v>89</v>
      </c>
      <c r="C18" s="91">
        <v>1</v>
      </c>
      <c r="D18" s="50" t="s">
        <v>133</v>
      </c>
      <c r="E18" s="69" t="str">
        <f t="shared" ref="E18:E19" si="7">IF(D10="","",D10)</f>
        <v>TLSE MONTAUBAN / RAMONVILLE</v>
      </c>
      <c r="F18" s="69" t="str">
        <f>IF(D13="","",D13)</f>
        <v>USVF / ST JORY / LAUNAGUET</v>
      </c>
      <c r="G18" s="92"/>
      <c r="H18" s="92"/>
      <c r="I18" s="69" t="str">
        <f t="shared" ref="I18:I19" si="8">IF((AND(G18="",H18="")),"",(IF(G18=H18,"N",(IF(G18&gt;H18,"G","P")))))</f>
        <v/>
      </c>
      <c r="J18" s="69" t="str">
        <f t="shared" ref="J18:J19" si="9">IF((AND(H18="",G18="")),"",(IF(H18=G18,"N",(IF(H18&gt;G18,"G","P")))))</f>
        <v/>
      </c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69" t="str">
        <f t="shared" ref="U18:V19" si="10">IF(AND(G18="",K18="",M18="",O18="",Q18=""),"",(IF((K18*5)+(M18*2)+(O18*3)+(Q18*3)=G18,"ok","erreur")))</f>
        <v/>
      </c>
      <c r="V18" s="70" t="str">
        <f t="shared" si="10"/>
        <v/>
      </c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</row>
    <row r="19" spans="1:43" ht="15.75" customHeight="1" x14ac:dyDescent="0.3">
      <c r="A19" s="59"/>
      <c r="B19" s="48" t="s">
        <v>90</v>
      </c>
      <c r="C19" s="94">
        <v>2</v>
      </c>
      <c r="D19" s="51" t="s">
        <v>134</v>
      </c>
      <c r="E19" s="73" t="str">
        <f t="shared" si="7"/>
        <v>RST SAUDRUNE / MURET</v>
      </c>
      <c r="F19" s="73" t="str">
        <f>IF(D12="","",D12)</f>
        <v>RST BALMA / QUINT</v>
      </c>
      <c r="G19" s="95"/>
      <c r="H19" s="95"/>
      <c r="I19" s="73" t="str">
        <f t="shared" si="8"/>
        <v/>
      </c>
      <c r="J19" s="73" t="str">
        <f t="shared" si="9"/>
        <v/>
      </c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73" t="str">
        <f t="shared" si="10"/>
        <v/>
      </c>
      <c r="V19" s="74" t="str">
        <f t="shared" si="10"/>
        <v/>
      </c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</row>
    <row r="20" spans="1:43" ht="14.4" x14ac:dyDescent="0.3">
      <c r="A20" s="59"/>
      <c r="B20" s="209" t="s">
        <v>112</v>
      </c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71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</row>
    <row r="21" spans="1:43" ht="15.75" customHeight="1" x14ac:dyDescent="0.3">
      <c r="A21" s="59"/>
      <c r="B21" s="48" t="s">
        <v>113</v>
      </c>
      <c r="C21" s="94">
        <v>3</v>
      </c>
      <c r="D21" s="51" t="s">
        <v>135</v>
      </c>
      <c r="E21" s="73" t="str">
        <f t="shared" ref="E21:E22" si="11">IF(D10="","",D10)</f>
        <v>TLSE MONTAUBAN / RAMONVILLE</v>
      </c>
      <c r="F21" s="73" t="str">
        <f t="shared" ref="F21:F22" si="12">IF(D12="","",D12)</f>
        <v>RST BALMA / QUINT</v>
      </c>
      <c r="G21" s="95"/>
      <c r="H21" s="95"/>
      <c r="I21" s="73" t="str">
        <f t="shared" ref="I21:I22" si="13">IF((AND(G21="",H21="")),"",(IF(G21=H21,"N",(IF(G21&gt;H21,"G","P")))))</f>
        <v/>
      </c>
      <c r="J21" s="73" t="str">
        <f t="shared" ref="J21:J22" si="14">IF((AND(H21="",G21="")),"",(IF(H21=G21,"N",(IF(H21&gt;G21,"G","P")))))</f>
        <v/>
      </c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73" t="str">
        <f t="shared" ref="U21:V22" si="15">IF(AND(G21="",K21="",M21="",O21="",Q21=""),"",(IF((K21*5)+(M21*2)+(O21*3)+(Q21*3)=G21,"ok","erreur")))</f>
        <v/>
      </c>
      <c r="V21" s="74" t="str">
        <f t="shared" si="15"/>
        <v/>
      </c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</row>
    <row r="22" spans="1:43" ht="15.75" customHeight="1" x14ac:dyDescent="0.3">
      <c r="A22" s="59"/>
      <c r="B22" s="48" t="s">
        <v>94</v>
      </c>
      <c r="C22" s="94">
        <v>4</v>
      </c>
      <c r="D22" s="51" t="s">
        <v>136</v>
      </c>
      <c r="E22" s="73" t="str">
        <f t="shared" si="11"/>
        <v>RST SAUDRUNE / MURET</v>
      </c>
      <c r="F22" s="73" t="str">
        <f t="shared" si="12"/>
        <v>USVF / ST JORY / LAUNAGUET</v>
      </c>
      <c r="G22" s="95"/>
      <c r="H22" s="95"/>
      <c r="I22" s="73" t="str">
        <f t="shared" si="13"/>
        <v/>
      </c>
      <c r="J22" s="73" t="str">
        <f t="shared" si="14"/>
        <v/>
      </c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73" t="str">
        <f t="shared" si="15"/>
        <v/>
      </c>
      <c r="V22" s="74" t="str">
        <f t="shared" si="15"/>
        <v/>
      </c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</row>
    <row r="23" spans="1:43" ht="15.75" customHeight="1" x14ac:dyDescent="0.3">
      <c r="A23" s="59"/>
      <c r="B23" s="209" t="s">
        <v>112</v>
      </c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71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</row>
    <row r="24" spans="1:43" ht="15.75" customHeight="1" x14ac:dyDescent="0.3">
      <c r="A24" s="59"/>
      <c r="B24" s="48" t="s">
        <v>116</v>
      </c>
      <c r="C24" s="94">
        <v>5</v>
      </c>
      <c r="D24" s="51" t="s">
        <v>137</v>
      </c>
      <c r="E24" s="73" t="str">
        <f>IF(D10="","",D10)</f>
        <v>TLSE MONTAUBAN / RAMONVILLE</v>
      </c>
      <c r="F24" s="73" t="str">
        <f>IF(D11="","",D11)</f>
        <v>RST SAUDRUNE / MURET</v>
      </c>
      <c r="G24" s="95"/>
      <c r="H24" s="95"/>
      <c r="I24" s="73" t="str">
        <f t="shared" ref="I24:I25" si="16">IF((AND(G24="",H24="")),"",(IF(G24=H24,"N",(IF(G24&gt;H24,"G","P")))))</f>
        <v/>
      </c>
      <c r="J24" s="73" t="str">
        <f t="shared" ref="J24:J25" si="17">IF((AND(H24="",G24="")),"",(IF(H24=G24,"N",(IF(H24&gt;G24,"G","P")))))</f>
        <v/>
      </c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73" t="str">
        <f t="shared" ref="U24:V25" si="18">IF(AND(G24="",K24="",M24="",O24="",Q24=""),"",(IF((K24*5)+(M24*2)+(O24*3)+(Q24*3)=G24,"ok","erreur")))</f>
        <v/>
      </c>
      <c r="V24" s="74" t="str">
        <f t="shared" si="18"/>
        <v/>
      </c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</row>
    <row r="25" spans="1:43" ht="15.75" customHeight="1" thickBot="1" x14ac:dyDescent="0.35">
      <c r="A25" s="59"/>
      <c r="B25" s="49" t="s">
        <v>104</v>
      </c>
      <c r="C25" s="86">
        <v>6</v>
      </c>
      <c r="D25" s="52" t="s">
        <v>138</v>
      </c>
      <c r="E25" s="77" t="str">
        <f>IF(D12="","",D12)</f>
        <v>RST BALMA / QUINT</v>
      </c>
      <c r="F25" s="77" t="str">
        <f>IF(D13="","",D13)</f>
        <v>USVF / ST JORY / LAUNAGUET</v>
      </c>
      <c r="G25" s="97"/>
      <c r="H25" s="97"/>
      <c r="I25" s="77" t="str">
        <f t="shared" si="16"/>
        <v/>
      </c>
      <c r="J25" s="77" t="str">
        <f t="shared" si="17"/>
        <v/>
      </c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77" t="str">
        <f t="shared" si="18"/>
        <v/>
      </c>
      <c r="V25" s="78" t="str">
        <f t="shared" si="18"/>
        <v/>
      </c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</row>
    <row r="26" spans="1:43" ht="15.75" customHeight="1" thickBot="1" x14ac:dyDescent="0.35">
      <c r="A26" s="59"/>
      <c r="B26" s="96" t="s">
        <v>169</v>
      </c>
      <c r="C26" s="220" t="s">
        <v>99</v>
      </c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190"/>
      <c r="W26" s="116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</row>
    <row r="27" spans="1:43" ht="15.75" customHeight="1" thickBot="1" x14ac:dyDescent="0.35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</row>
    <row r="28" spans="1:43" ht="15.75" customHeight="1" thickBot="1" x14ac:dyDescent="0.35">
      <c r="A28" s="59"/>
      <c r="B28" s="59"/>
      <c r="C28" s="59"/>
      <c r="D28" s="59"/>
      <c r="E28" s="59"/>
      <c r="F28" s="59"/>
      <c r="G28" s="59"/>
      <c r="H28" s="59"/>
      <c r="I28" s="178" t="s">
        <v>139</v>
      </c>
      <c r="J28" s="179"/>
      <c r="K28" s="16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</row>
    <row r="29" spans="1:43" ht="15.75" customHeight="1" x14ac:dyDescent="0.3">
      <c r="A29" s="59"/>
      <c r="B29" s="59"/>
      <c r="C29" s="59"/>
      <c r="D29" s="59"/>
      <c r="E29" s="59"/>
      <c r="F29" s="59"/>
      <c r="G29" s="59"/>
      <c r="H29" s="59"/>
      <c r="I29" s="106">
        <v>1</v>
      </c>
      <c r="J29" s="217" t="e">
        <f>IF(#REF!="","",IF(#REF!="G",#REF!,#REF!))</f>
        <v>#REF!</v>
      </c>
      <c r="K29" s="174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</row>
    <row r="30" spans="1:43" ht="15.75" customHeight="1" x14ac:dyDescent="0.3">
      <c r="A30" s="59"/>
      <c r="B30" s="59"/>
      <c r="C30" s="59"/>
      <c r="D30" s="59"/>
      <c r="E30" s="59"/>
      <c r="F30" s="59"/>
      <c r="G30" s="59"/>
      <c r="H30" s="59"/>
      <c r="I30" s="107">
        <v>2</v>
      </c>
      <c r="J30" s="218" t="e">
        <f>IF(#REF!="","",IF(#REF!="P",#REF!,#REF!))</f>
        <v>#REF!</v>
      </c>
      <c r="K30" s="171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</row>
    <row r="31" spans="1:43" ht="15.75" customHeight="1" x14ac:dyDescent="0.3">
      <c r="A31" s="59"/>
      <c r="B31" s="59"/>
      <c r="C31" s="59"/>
      <c r="D31" s="59"/>
      <c r="E31" s="59"/>
      <c r="F31" s="59"/>
      <c r="G31" s="59"/>
      <c r="H31" s="59"/>
      <c r="I31" s="107">
        <v>3</v>
      </c>
      <c r="J31" s="218" t="e">
        <f>IF(#REF!="","",IF(#REF!="G",#REF!,#REF!))</f>
        <v>#REF!</v>
      </c>
      <c r="K31" s="171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</row>
    <row r="32" spans="1:43" ht="15.75" customHeight="1" thickBot="1" x14ac:dyDescent="0.35">
      <c r="A32" s="59"/>
      <c r="B32" s="59"/>
      <c r="C32" s="59"/>
      <c r="D32" s="59"/>
      <c r="E32" s="59"/>
      <c r="F32" s="59"/>
      <c r="G32" s="59"/>
      <c r="H32" s="59"/>
      <c r="I32" s="81">
        <v>4</v>
      </c>
      <c r="J32" s="219" t="e">
        <f>IF(#REF!="","",IF(#REF!="P",#REF!,#REF!))</f>
        <v>#REF!</v>
      </c>
      <c r="K32" s="190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</row>
    <row r="33" spans="1:43" ht="15.75" customHeight="1" x14ac:dyDescent="0.3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</row>
    <row r="34" spans="1:43" ht="15.75" customHeight="1" x14ac:dyDescent="0.3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</row>
    <row r="35" spans="1:43" ht="15.75" customHeight="1" x14ac:dyDescent="0.3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</row>
    <row r="36" spans="1:43" ht="15.75" customHeight="1" x14ac:dyDescent="0.3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</row>
    <row r="37" spans="1:43" ht="15.75" customHeight="1" x14ac:dyDescent="0.3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</row>
    <row r="38" spans="1:43" ht="15.75" customHeight="1" x14ac:dyDescent="0.3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</row>
    <row r="39" spans="1:43" ht="15.75" customHeight="1" x14ac:dyDescent="0.3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</row>
    <row r="40" spans="1:43" ht="15.75" customHeight="1" x14ac:dyDescent="0.3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</row>
    <row r="41" spans="1:43" ht="15.75" customHeight="1" x14ac:dyDescent="0.3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</row>
    <row r="42" spans="1:43" ht="15.75" customHeight="1" x14ac:dyDescent="0.3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</row>
    <row r="43" spans="1:43" ht="15.75" customHeight="1" x14ac:dyDescent="0.3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</row>
    <row r="44" spans="1:43" ht="15.75" customHeight="1" x14ac:dyDescent="0.3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</row>
    <row r="45" spans="1:43" ht="15.75" customHeight="1" x14ac:dyDescent="0.3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</row>
    <row r="46" spans="1:43" ht="15.75" customHeight="1" x14ac:dyDescent="0.3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</row>
    <row r="47" spans="1:43" ht="15.75" customHeight="1" x14ac:dyDescent="0.3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</row>
    <row r="48" spans="1:43" ht="15.75" customHeight="1" x14ac:dyDescent="0.3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</row>
    <row r="49" spans="1:43" ht="15.75" customHeight="1" x14ac:dyDescent="0.3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</row>
    <row r="50" spans="1:43" ht="15.7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</row>
    <row r="51" spans="1:43" ht="15.75" customHeight="1" x14ac:dyDescent="0.3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</row>
    <row r="52" spans="1:43" ht="15.75" customHeight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</row>
    <row r="53" spans="1:43" ht="15.75" customHeight="1" x14ac:dyDescent="0.3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</row>
    <row r="54" spans="1:43" ht="15.75" customHeight="1" x14ac:dyDescent="0.3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</row>
    <row r="55" spans="1:43" ht="15.75" customHeight="1" x14ac:dyDescent="0.3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</row>
    <row r="56" spans="1:43" ht="15.75" customHeight="1" x14ac:dyDescent="0.3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</row>
    <row r="57" spans="1:43" ht="15.75" customHeight="1" x14ac:dyDescent="0.3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</row>
    <row r="58" spans="1:43" ht="15.75" customHeight="1" x14ac:dyDescent="0.3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</row>
    <row r="59" spans="1:43" ht="15.75" customHeight="1" x14ac:dyDescent="0.3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</row>
    <row r="60" spans="1:43" ht="15.75" customHeight="1" x14ac:dyDescent="0.3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</row>
    <row r="61" spans="1:43" ht="15.75" customHeight="1" x14ac:dyDescent="0.3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</row>
    <row r="62" spans="1:43" ht="15.75" customHeight="1" x14ac:dyDescent="0.3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</row>
    <row r="63" spans="1:43" ht="15.75" customHeight="1" x14ac:dyDescent="0.3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</row>
    <row r="64" spans="1:43" ht="15.75" customHeight="1" x14ac:dyDescent="0.3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</row>
    <row r="65" spans="1:43" ht="15.75" customHeight="1" x14ac:dyDescent="0.3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</row>
    <row r="66" spans="1:43" ht="15.75" customHeight="1" x14ac:dyDescent="0.3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</row>
    <row r="67" spans="1:43" ht="15.75" customHeight="1" x14ac:dyDescent="0.3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</row>
    <row r="68" spans="1:43" ht="15.75" customHeight="1" x14ac:dyDescent="0.3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</row>
    <row r="69" spans="1:43" ht="15.75" customHeight="1" x14ac:dyDescent="0.3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</row>
    <row r="70" spans="1:43" ht="15.75" customHeight="1" x14ac:dyDescent="0.3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</row>
    <row r="71" spans="1:43" ht="15.75" customHeight="1" x14ac:dyDescent="0.3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</row>
    <row r="72" spans="1:43" ht="15.75" customHeight="1" x14ac:dyDescent="0.3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</row>
    <row r="73" spans="1:43" ht="15.75" customHeight="1" x14ac:dyDescent="0.3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</row>
    <row r="74" spans="1:43" ht="15.75" customHeight="1" x14ac:dyDescent="0.3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</row>
    <row r="75" spans="1:43" ht="15.75" customHeight="1" x14ac:dyDescent="0.3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</row>
    <row r="76" spans="1:43" ht="15.75" customHeight="1" x14ac:dyDescent="0.3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</row>
    <row r="77" spans="1:43" ht="15.75" customHeight="1" x14ac:dyDescent="0.3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</row>
    <row r="78" spans="1:43" ht="15.75" customHeight="1" x14ac:dyDescent="0.3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</row>
    <row r="79" spans="1:43" ht="15.75" customHeight="1" x14ac:dyDescent="0.3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</row>
    <row r="80" spans="1:43" ht="15.75" customHeight="1" x14ac:dyDescent="0.3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</row>
    <row r="81" spans="1:43" ht="15.75" customHeight="1" x14ac:dyDescent="0.3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</row>
    <row r="82" spans="1:43" ht="15.75" customHeight="1" x14ac:dyDescent="0.3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</row>
    <row r="83" spans="1:43" ht="15.75" customHeight="1" x14ac:dyDescent="0.3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</row>
    <row r="84" spans="1:43" ht="15.75" customHeight="1" x14ac:dyDescent="0.3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</row>
    <row r="85" spans="1:43" ht="15.75" customHeight="1" x14ac:dyDescent="0.3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</row>
    <row r="86" spans="1:43" ht="15.75" customHeight="1" x14ac:dyDescent="0.3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</row>
    <row r="87" spans="1:43" ht="15.75" customHeight="1" x14ac:dyDescent="0.3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</row>
    <row r="88" spans="1:43" ht="15.75" customHeight="1" x14ac:dyDescent="0.3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</row>
    <row r="89" spans="1:43" ht="15.75" customHeight="1" x14ac:dyDescent="0.3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</row>
    <row r="90" spans="1:43" ht="15.75" customHeight="1" x14ac:dyDescent="0.3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</row>
    <row r="91" spans="1:43" ht="15.75" customHeight="1" x14ac:dyDescent="0.3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</row>
    <row r="92" spans="1:43" ht="15.75" customHeight="1" x14ac:dyDescent="0.3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</row>
    <row r="93" spans="1:43" ht="15.75" customHeight="1" x14ac:dyDescent="0.3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</row>
    <row r="94" spans="1:43" ht="15.75" customHeight="1" x14ac:dyDescent="0.3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</row>
    <row r="95" spans="1:43" ht="15.75" customHeight="1" x14ac:dyDescent="0.3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</row>
    <row r="96" spans="1:43" ht="15.75" customHeight="1" x14ac:dyDescent="0.3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</row>
    <row r="97" spans="1:43" ht="15.75" customHeight="1" x14ac:dyDescent="0.3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</row>
    <row r="98" spans="1:43" ht="15.75" customHeight="1" x14ac:dyDescent="0.3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</row>
    <row r="99" spans="1:43" ht="15.75" customHeight="1" x14ac:dyDescent="0.3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</row>
    <row r="100" spans="1:43" ht="15.75" customHeight="1" x14ac:dyDescent="0.3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</row>
    <row r="101" spans="1:43" ht="15.75" customHeight="1" x14ac:dyDescent="0.3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</row>
    <row r="102" spans="1:43" ht="15.75" customHeight="1" x14ac:dyDescent="0.3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</row>
    <row r="103" spans="1:43" ht="15.75" customHeight="1" x14ac:dyDescent="0.3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</row>
    <row r="104" spans="1:43" ht="15.75" customHeight="1" x14ac:dyDescent="0.3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</row>
    <row r="105" spans="1:43" ht="15.75" customHeight="1" x14ac:dyDescent="0.3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</row>
    <row r="106" spans="1:43" ht="15.75" customHeight="1" x14ac:dyDescent="0.3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</row>
    <row r="107" spans="1:43" ht="15.75" customHeight="1" x14ac:dyDescent="0.3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</row>
    <row r="108" spans="1:43" ht="15.75" customHeight="1" x14ac:dyDescent="0.3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</row>
    <row r="109" spans="1:43" ht="15.75" customHeight="1" x14ac:dyDescent="0.3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</row>
    <row r="110" spans="1:43" ht="15.75" customHeight="1" x14ac:dyDescent="0.3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</row>
    <row r="111" spans="1:43" ht="15.75" customHeight="1" x14ac:dyDescent="0.3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</row>
    <row r="112" spans="1:43" ht="15.75" customHeight="1" x14ac:dyDescent="0.3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</row>
    <row r="113" spans="1:43" ht="15.75" customHeight="1" x14ac:dyDescent="0.3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</row>
    <row r="114" spans="1:43" ht="15.75" customHeight="1" x14ac:dyDescent="0.3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</row>
    <row r="115" spans="1:43" ht="15.75" customHeight="1" x14ac:dyDescent="0.3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</row>
    <row r="116" spans="1:43" ht="15.75" customHeight="1" x14ac:dyDescent="0.3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</row>
    <row r="117" spans="1:43" ht="15.75" customHeight="1" x14ac:dyDescent="0.3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</row>
    <row r="118" spans="1:43" ht="15.75" customHeight="1" x14ac:dyDescent="0.3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</row>
    <row r="119" spans="1:43" ht="15.75" customHeight="1" x14ac:dyDescent="0.3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</row>
    <row r="120" spans="1:43" ht="15.75" customHeight="1" x14ac:dyDescent="0.3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</row>
    <row r="121" spans="1:43" ht="15.75" customHeight="1" x14ac:dyDescent="0.3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</row>
    <row r="122" spans="1:43" ht="15.75" customHeight="1" x14ac:dyDescent="0.3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</row>
    <row r="123" spans="1:43" ht="15.75" customHeight="1" x14ac:dyDescent="0.3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</row>
    <row r="124" spans="1:43" ht="15.75" customHeight="1" x14ac:dyDescent="0.3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</row>
    <row r="125" spans="1:43" ht="15.75" customHeight="1" x14ac:dyDescent="0.3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</row>
    <row r="126" spans="1:43" ht="15.75" customHeight="1" x14ac:dyDescent="0.3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</row>
    <row r="127" spans="1:43" ht="15.75" customHeight="1" x14ac:dyDescent="0.3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</row>
    <row r="128" spans="1:43" ht="15.75" customHeight="1" x14ac:dyDescent="0.3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</row>
    <row r="129" spans="1:43" ht="15.75" customHeight="1" x14ac:dyDescent="0.3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</row>
    <row r="130" spans="1:43" ht="15.75" customHeight="1" x14ac:dyDescent="0.3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</row>
    <row r="131" spans="1:43" ht="15.75" customHeight="1" x14ac:dyDescent="0.3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</row>
    <row r="132" spans="1:43" ht="15.75" customHeight="1" x14ac:dyDescent="0.3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</row>
    <row r="133" spans="1:43" ht="15.75" customHeight="1" x14ac:dyDescent="0.3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</row>
    <row r="134" spans="1:43" ht="15.75" customHeight="1" x14ac:dyDescent="0.3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</row>
    <row r="135" spans="1:43" ht="15.75" customHeight="1" x14ac:dyDescent="0.3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</row>
    <row r="136" spans="1:43" ht="15.75" customHeight="1" x14ac:dyDescent="0.3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</row>
    <row r="137" spans="1:43" ht="15.75" customHeight="1" x14ac:dyDescent="0.3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</row>
    <row r="138" spans="1:43" ht="15.75" customHeight="1" x14ac:dyDescent="0.3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</row>
    <row r="139" spans="1:43" ht="15.75" customHeight="1" x14ac:dyDescent="0.3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</row>
    <row r="140" spans="1:43" ht="15.75" customHeight="1" x14ac:dyDescent="0.3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</row>
    <row r="141" spans="1:43" ht="15.75" customHeight="1" x14ac:dyDescent="0.3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</row>
    <row r="142" spans="1:43" ht="15.75" customHeight="1" x14ac:dyDescent="0.3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</row>
    <row r="143" spans="1:43" ht="15.75" customHeight="1" x14ac:dyDescent="0.3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</row>
    <row r="144" spans="1:43" ht="15.75" customHeight="1" x14ac:dyDescent="0.3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</row>
    <row r="145" spans="1:43" ht="15.75" customHeight="1" x14ac:dyDescent="0.3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</row>
    <row r="146" spans="1:43" ht="15.75" customHeight="1" x14ac:dyDescent="0.3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</row>
    <row r="147" spans="1:43" ht="15.75" customHeight="1" x14ac:dyDescent="0.3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</row>
    <row r="148" spans="1:43" ht="15.75" customHeight="1" x14ac:dyDescent="0.3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</row>
    <row r="149" spans="1:43" ht="15.75" customHeight="1" x14ac:dyDescent="0.3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</row>
    <row r="150" spans="1:43" ht="15.75" customHeight="1" x14ac:dyDescent="0.3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</row>
    <row r="151" spans="1:43" ht="15.75" customHeight="1" x14ac:dyDescent="0.3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</row>
    <row r="152" spans="1:43" ht="15.75" customHeight="1" x14ac:dyDescent="0.3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</row>
    <row r="153" spans="1:43" ht="15.75" customHeight="1" x14ac:dyDescent="0.3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</row>
    <row r="154" spans="1:43" ht="15.75" customHeight="1" x14ac:dyDescent="0.3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</row>
    <row r="155" spans="1:43" ht="15.75" customHeight="1" x14ac:dyDescent="0.3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</row>
    <row r="156" spans="1:43" ht="15.75" customHeight="1" x14ac:dyDescent="0.3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</row>
    <row r="157" spans="1:43" ht="15.75" customHeight="1" x14ac:dyDescent="0.3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</row>
    <row r="158" spans="1:43" ht="15.75" customHeight="1" x14ac:dyDescent="0.3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</row>
    <row r="159" spans="1:43" ht="15.75" customHeight="1" x14ac:dyDescent="0.3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</row>
    <row r="160" spans="1:43" ht="15.75" customHeight="1" x14ac:dyDescent="0.3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</row>
    <row r="161" spans="1:43" ht="15.75" customHeight="1" x14ac:dyDescent="0.3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</row>
    <row r="162" spans="1:43" ht="15.75" customHeight="1" x14ac:dyDescent="0.3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</row>
    <row r="163" spans="1:43" ht="15.75" customHeight="1" x14ac:dyDescent="0.3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</row>
    <row r="164" spans="1:43" ht="15.75" customHeight="1" x14ac:dyDescent="0.3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</row>
    <row r="165" spans="1:43" ht="15.75" customHeight="1" x14ac:dyDescent="0.3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</row>
    <row r="166" spans="1:43" ht="15.75" customHeight="1" x14ac:dyDescent="0.3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</row>
    <row r="167" spans="1:43" ht="15.75" customHeight="1" x14ac:dyDescent="0.3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</row>
    <row r="168" spans="1:43" ht="15.75" customHeight="1" x14ac:dyDescent="0.3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</row>
    <row r="169" spans="1:43" ht="15.75" customHeight="1" x14ac:dyDescent="0.3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</row>
    <row r="170" spans="1:43" ht="15.75" customHeight="1" x14ac:dyDescent="0.3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</row>
    <row r="171" spans="1:43" ht="15.75" customHeight="1" x14ac:dyDescent="0.3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</row>
    <row r="172" spans="1:43" ht="15.75" customHeight="1" x14ac:dyDescent="0.3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</row>
    <row r="173" spans="1:43" ht="15.75" customHeight="1" x14ac:dyDescent="0.3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</row>
    <row r="174" spans="1:43" ht="15.75" customHeight="1" x14ac:dyDescent="0.3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</row>
    <row r="175" spans="1:43" ht="15.75" customHeight="1" x14ac:dyDescent="0.3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</row>
    <row r="176" spans="1:43" ht="15.75" customHeight="1" x14ac:dyDescent="0.3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</row>
    <row r="177" spans="1:43" ht="15.75" customHeight="1" x14ac:dyDescent="0.3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</row>
    <row r="178" spans="1:43" ht="15.75" customHeight="1" x14ac:dyDescent="0.3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</row>
    <row r="179" spans="1:43" ht="15.75" customHeight="1" x14ac:dyDescent="0.3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</row>
    <row r="180" spans="1:43" ht="15.75" customHeight="1" x14ac:dyDescent="0.3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</row>
    <row r="181" spans="1:43" ht="15.75" customHeight="1" x14ac:dyDescent="0.3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</row>
    <row r="182" spans="1:43" ht="15.75" customHeight="1" x14ac:dyDescent="0.3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</row>
    <row r="183" spans="1:43" ht="15.75" customHeight="1" x14ac:dyDescent="0.3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</row>
    <row r="184" spans="1:43" ht="15.75" customHeight="1" x14ac:dyDescent="0.3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</row>
    <row r="185" spans="1:43" ht="15.75" customHeight="1" x14ac:dyDescent="0.3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</row>
    <row r="186" spans="1:43" ht="15.75" customHeight="1" x14ac:dyDescent="0.3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</row>
    <row r="187" spans="1:43" ht="15.75" customHeight="1" x14ac:dyDescent="0.3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</row>
    <row r="188" spans="1:43" ht="15.75" customHeight="1" x14ac:dyDescent="0.3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</row>
    <row r="189" spans="1:43" ht="15.75" customHeight="1" x14ac:dyDescent="0.3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</row>
    <row r="190" spans="1:43" ht="15.75" customHeight="1" x14ac:dyDescent="0.3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</row>
    <row r="191" spans="1:43" ht="15.75" customHeight="1" x14ac:dyDescent="0.3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</row>
    <row r="192" spans="1:43" ht="15.75" customHeight="1" x14ac:dyDescent="0.3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</row>
    <row r="193" spans="1:43" ht="15.75" customHeight="1" x14ac:dyDescent="0.3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</row>
    <row r="194" spans="1:43" ht="15.75" customHeight="1" x14ac:dyDescent="0.3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</row>
    <row r="195" spans="1:43" ht="15.75" customHeight="1" x14ac:dyDescent="0.3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</row>
    <row r="196" spans="1:43" ht="15.75" customHeight="1" x14ac:dyDescent="0.3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</row>
    <row r="197" spans="1:43" ht="15.75" customHeight="1" x14ac:dyDescent="0.3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</row>
    <row r="198" spans="1:43" ht="15.75" customHeight="1" x14ac:dyDescent="0.3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</row>
    <row r="199" spans="1:43" ht="15.75" customHeight="1" x14ac:dyDescent="0.3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</row>
    <row r="200" spans="1:43" ht="15.75" customHeight="1" x14ac:dyDescent="0.3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</row>
    <row r="201" spans="1:43" ht="15.75" customHeight="1" x14ac:dyDescent="0.3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</row>
    <row r="202" spans="1:43" ht="15.75" customHeight="1" x14ac:dyDescent="0.3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</row>
    <row r="203" spans="1:43" ht="15.75" customHeight="1" x14ac:dyDescent="0.3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</row>
    <row r="204" spans="1:43" ht="15.75" customHeight="1" x14ac:dyDescent="0.3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</row>
    <row r="205" spans="1:43" ht="15.75" customHeight="1" x14ac:dyDescent="0.3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</row>
    <row r="206" spans="1:43" ht="15.75" customHeight="1" x14ac:dyDescent="0.3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</row>
    <row r="207" spans="1:43" ht="15.75" customHeight="1" x14ac:dyDescent="0.3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</row>
    <row r="208" spans="1:43" ht="15.75" customHeight="1" x14ac:dyDescent="0.3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</row>
    <row r="209" spans="1:43" ht="15.75" customHeight="1" x14ac:dyDescent="0.3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</row>
    <row r="210" spans="1:43" ht="15.75" customHeight="1" x14ac:dyDescent="0.3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</row>
    <row r="211" spans="1:43" ht="15.75" customHeight="1" x14ac:dyDescent="0.3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</row>
    <row r="212" spans="1:43" ht="15.75" customHeight="1" x14ac:dyDescent="0.3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</row>
    <row r="213" spans="1:43" ht="15.75" customHeight="1" x14ac:dyDescent="0.3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</row>
    <row r="214" spans="1:43" ht="15.75" customHeight="1" x14ac:dyDescent="0.3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</row>
    <row r="215" spans="1:43" ht="15.75" customHeight="1" x14ac:dyDescent="0.3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</row>
    <row r="216" spans="1:43" ht="15.75" customHeight="1" x14ac:dyDescent="0.3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</row>
    <row r="217" spans="1:43" ht="15.75" customHeight="1" x14ac:dyDescent="0.3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</row>
    <row r="218" spans="1:43" ht="15.75" customHeight="1" x14ac:dyDescent="0.3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</row>
    <row r="219" spans="1:43" ht="15.75" customHeight="1" x14ac:dyDescent="0.3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</row>
    <row r="220" spans="1:43" ht="15.75" customHeight="1" x14ac:dyDescent="0.3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</row>
    <row r="221" spans="1:43" ht="15.75" customHeight="1" x14ac:dyDescent="0.3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</row>
    <row r="222" spans="1:43" ht="15.75" customHeight="1" x14ac:dyDescent="0.3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</row>
    <row r="223" spans="1:43" ht="15.75" customHeight="1" x14ac:dyDescent="0.3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</row>
    <row r="224" spans="1:43" ht="15.75" customHeight="1" x14ac:dyDescent="0.3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</row>
    <row r="225" spans="1:43" ht="15.75" customHeight="1" x14ac:dyDescent="0.3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</row>
    <row r="226" spans="1:43" ht="15.75" customHeight="1" x14ac:dyDescent="0.3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</row>
    <row r="227" spans="1:43" ht="15.75" customHeight="1" x14ac:dyDescent="0.3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</row>
    <row r="228" spans="1:43" ht="15.75" customHeight="1" x14ac:dyDescent="0.3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</row>
    <row r="229" spans="1:43" ht="15.75" customHeight="1" x14ac:dyDescent="0.3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</row>
    <row r="230" spans="1:43" ht="15.75" customHeight="1" x14ac:dyDescent="0.3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</row>
    <row r="231" spans="1:43" ht="15.75" customHeight="1" x14ac:dyDescent="0.3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</row>
    <row r="232" spans="1:43" ht="15.75" customHeight="1" x14ac:dyDescent="0.3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</row>
    <row r="233" spans="1:43" ht="15.75" customHeight="1" x14ac:dyDescent="0.3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</row>
    <row r="234" spans="1:43" ht="15.75" customHeight="1" x14ac:dyDescent="0.3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</row>
    <row r="235" spans="1:43" ht="15.75" customHeight="1" x14ac:dyDescent="0.3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</row>
    <row r="236" spans="1:43" ht="15.75" customHeight="1" x14ac:dyDescent="0.3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</row>
    <row r="237" spans="1:43" ht="15.75" customHeight="1" x14ac:dyDescent="0.3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</row>
    <row r="238" spans="1:43" ht="15.75" customHeight="1" x14ac:dyDescent="0.3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</row>
    <row r="239" spans="1:43" ht="15.75" customHeight="1" x14ac:dyDescent="0.3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</row>
    <row r="240" spans="1:43" ht="15.75" customHeight="1" x14ac:dyDescent="0.3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</row>
    <row r="241" spans="1:43" ht="15.75" customHeight="1" x14ac:dyDescent="0.3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</row>
    <row r="242" spans="1:43" ht="15.75" customHeight="1" x14ac:dyDescent="0.3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</row>
    <row r="243" spans="1:43" ht="15.75" customHeight="1" x14ac:dyDescent="0.3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</row>
    <row r="244" spans="1:43" ht="15.75" customHeight="1" x14ac:dyDescent="0.3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</row>
    <row r="245" spans="1:43" ht="15.75" customHeight="1" x14ac:dyDescent="0.3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</row>
    <row r="246" spans="1:43" ht="15.75" customHeight="1" x14ac:dyDescent="0.3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</row>
    <row r="247" spans="1:43" ht="15.75" customHeight="1" x14ac:dyDescent="0.3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</row>
    <row r="248" spans="1:43" ht="15.75" customHeight="1" x14ac:dyDescent="0.3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</row>
    <row r="249" spans="1:43" ht="15.75" customHeight="1" x14ac:dyDescent="0.3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</row>
    <row r="250" spans="1:43" ht="15.75" customHeight="1" x14ac:dyDescent="0.3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</row>
    <row r="251" spans="1:43" ht="15.75" customHeight="1" x14ac:dyDescent="0.3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</row>
    <row r="252" spans="1:43" ht="15.75" customHeight="1" x14ac:dyDescent="0.3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</row>
    <row r="253" spans="1:43" ht="15.75" customHeight="1" x14ac:dyDescent="0.3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</row>
    <row r="254" spans="1:43" ht="15.75" customHeight="1" x14ac:dyDescent="0.3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</row>
    <row r="255" spans="1:43" ht="15.75" customHeight="1" x14ac:dyDescent="0.3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</row>
    <row r="256" spans="1:43" ht="15.75" customHeight="1" x14ac:dyDescent="0.3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</row>
    <row r="257" spans="1:43" ht="15.75" customHeight="1" x14ac:dyDescent="0.3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</row>
    <row r="258" spans="1:43" ht="15.75" customHeight="1" x14ac:dyDescent="0.3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</row>
    <row r="259" spans="1:43" ht="15.75" customHeight="1" x14ac:dyDescent="0.3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</row>
    <row r="260" spans="1:43" ht="15.75" customHeight="1" x14ac:dyDescent="0.3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</row>
    <row r="261" spans="1:43" ht="15.75" customHeight="1" x14ac:dyDescent="0.3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</row>
    <row r="262" spans="1:43" ht="15.75" customHeight="1" x14ac:dyDescent="0.3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</row>
    <row r="263" spans="1:43" ht="15.75" customHeight="1" x14ac:dyDescent="0.3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</row>
    <row r="264" spans="1:43" ht="15.75" customHeight="1" x14ac:dyDescent="0.3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</row>
    <row r="265" spans="1:43" ht="15.75" customHeight="1" x14ac:dyDescent="0.3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</row>
    <row r="266" spans="1:43" ht="15.75" customHeight="1" x14ac:dyDescent="0.3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</row>
    <row r="267" spans="1:43" ht="15.75" customHeight="1" x14ac:dyDescent="0.3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</row>
    <row r="268" spans="1:43" ht="15.75" customHeight="1" x14ac:dyDescent="0.3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</row>
    <row r="269" spans="1:43" ht="15.75" customHeight="1" x14ac:dyDescent="0.3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</row>
    <row r="270" spans="1:43" ht="15.75" customHeight="1" x14ac:dyDescent="0.3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</row>
    <row r="271" spans="1:43" ht="15.75" customHeight="1" x14ac:dyDescent="0.3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</row>
    <row r="272" spans="1:43" ht="15.75" customHeight="1" x14ac:dyDescent="0.3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</row>
    <row r="273" spans="1:43" ht="15.75" customHeight="1" x14ac:dyDescent="0.3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</row>
    <row r="274" spans="1:43" ht="15.75" customHeight="1" x14ac:dyDescent="0.3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</row>
    <row r="275" spans="1:43" ht="15.75" customHeight="1" x14ac:dyDescent="0.3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</row>
    <row r="276" spans="1:43" ht="15.75" customHeight="1" x14ac:dyDescent="0.3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</row>
    <row r="277" spans="1:43" ht="15.75" customHeight="1" x14ac:dyDescent="0.3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</row>
    <row r="278" spans="1:43" ht="15.75" customHeight="1" x14ac:dyDescent="0.3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</row>
    <row r="279" spans="1:43" ht="15.75" customHeight="1" x14ac:dyDescent="0.3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</row>
    <row r="280" spans="1:43" ht="15.75" customHeight="1" x14ac:dyDescent="0.3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</row>
    <row r="281" spans="1:43" ht="15.75" customHeight="1" x14ac:dyDescent="0.3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</row>
    <row r="282" spans="1:43" ht="15.75" customHeight="1" x14ac:dyDescent="0.3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</row>
    <row r="283" spans="1:43" ht="15.75" customHeight="1" x14ac:dyDescent="0.3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</row>
    <row r="284" spans="1:43" ht="15.75" customHeight="1" x14ac:dyDescent="0.3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</row>
    <row r="285" spans="1:43" ht="15.75" customHeight="1" x14ac:dyDescent="0.3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</row>
    <row r="286" spans="1:43" ht="15.75" customHeight="1" x14ac:dyDescent="0.3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</row>
    <row r="287" spans="1:43" ht="15.75" customHeight="1" x14ac:dyDescent="0.3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</row>
    <row r="288" spans="1:43" ht="15.75" customHeight="1" x14ac:dyDescent="0.3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</row>
    <row r="289" spans="1:43" ht="15.75" customHeight="1" x14ac:dyDescent="0.3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</row>
    <row r="290" spans="1:43" ht="15.75" customHeight="1" x14ac:dyDescent="0.3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</row>
    <row r="291" spans="1:43" ht="15.75" customHeight="1" x14ac:dyDescent="0.3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</row>
    <row r="292" spans="1:43" ht="15.75" customHeight="1" x14ac:dyDescent="0.3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</row>
    <row r="293" spans="1:43" ht="15.75" customHeight="1" x14ac:dyDescent="0.3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</row>
    <row r="294" spans="1:43" ht="15.75" customHeight="1" x14ac:dyDescent="0.3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</row>
    <row r="295" spans="1:43" ht="15.75" customHeight="1" x14ac:dyDescent="0.3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</row>
    <row r="296" spans="1:43" ht="15.75" customHeight="1" x14ac:dyDescent="0.3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</row>
    <row r="297" spans="1:43" ht="15.75" customHeight="1" x14ac:dyDescent="0.3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</row>
    <row r="298" spans="1:43" ht="15.75" customHeight="1" x14ac:dyDescent="0.3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</row>
    <row r="299" spans="1:43" ht="15.75" customHeight="1" x14ac:dyDescent="0.3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</row>
    <row r="300" spans="1:43" ht="15.75" customHeight="1" x14ac:dyDescent="0.3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</row>
    <row r="301" spans="1:43" ht="15.75" customHeight="1" x14ac:dyDescent="0.3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</row>
    <row r="302" spans="1:43" ht="15.75" customHeight="1" x14ac:dyDescent="0.3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</row>
    <row r="303" spans="1:43" ht="15.75" customHeight="1" x14ac:dyDescent="0.3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</row>
    <row r="304" spans="1:43" ht="15.75" customHeight="1" x14ac:dyDescent="0.3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</row>
    <row r="305" spans="1:43" ht="15.75" customHeight="1" x14ac:dyDescent="0.3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</row>
    <row r="306" spans="1:43" ht="15.75" customHeight="1" x14ac:dyDescent="0.3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</row>
    <row r="307" spans="1:43" ht="15.75" customHeight="1" x14ac:dyDescent="0.3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</row>
    <row r="308" spans="1:43" ht="15.75" customHeight="1" x14ac:dyDescent="0.3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</row>
    <row r="309" spans="1:43" ht="15.75" customHeight="1" x14ac:dyDescent="0.3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</row>
    <row r="310" spans="1:43" ht="15.75" customHeight="1" x14ac:dyDescent="0.3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</row>
    <row r="311" spans="1:43" ht="15.75" customHeight="1" x14ac:dyDescent="0.3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</row>
    <row r="312" spans="1:43" ht="15.75" customHeight="1" x14ac:dyDescent="0.3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</row>
    <row r="313" spans="1:43" ht="15.75" customHeight="1" x14ac:dyDescent="0.3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</row>
    <row r="314" spans="1:43" ht="15.75" customHeight="1" x14ac:dyDescent="0.3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</row>
    <row r="315" spans="1:43" ht="15.75" customHeight="1" x14ac:dyDescent="0.3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</row>
    <row r="316" spans="1:43" ht="15.75" customHeight="1" x14ac:dyDescent="0.3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</row>
    <row r="317" spans="1:43" ht="15.75" customHeight="1" x14ac:dyDescent="0.3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</row>
    <row r="318" spans="1:43" ht="15.75" customHeight="1" x14ac:dyDescent="0.3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</row>
    <row r="319" spans="1:43" ht="15.75" customHeight="1" x14ac:dyDescent="0.3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</row>
    <row r="320" spans="1:43" ht="15.75" customHeight="1" x14ac:dyDescent="0.3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</row>
    <row r="321" spans="1:43" ht="15.75" customHeight="1" x14ac:dyDescent="0.3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</row>
    <row r="322" spans="1:43" ht="15.75" customHeight="1" x14ac:dyDescent="0.3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</row>
    <row r="323" spans="1:43" ht="15.75" customHeight="1" x14ac:dyDescent="0.3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</row>
    <row r="324" spans="1:43" ht="15.75" customHeight="1" x14ac:dyDescent="0.3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</row>
    <row r="325" spans="1:43" ht="15.75" customHeight="1" x14ac:dyDescent="0.3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</row>
    <row r="326" spans="1:43" ht="15.75" customHeight="1" x14ac:dyDescent="0.3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</row>
    <row r="327" spans="1:43" ht="15.75" customHeight="1" x14ac:dyDescent="0.3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</row>
    <row r="328" spans="1:43" ht="15.75" customHeight="1" x14ac:dyDescent="0.3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</row>
    <row r="329" spans="1:43" ht="15.75" customHeight="1" x14ac:dyDescent="0.3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</row>
    <row r="330" spans="1:43" ht="15.75" customHeight="1" x14ac:dyDescent="0.3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</row>
    <row r="331" spans="1:43" ht="15.75" customHeight="1" x14ac:dyDescent="0.3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</row>
    <row r="332" spans="1:43" ht="15.75" customHeight="1" x14ac:dyDescent="0.3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</row>
    <row r="333" spans="1:43" ht="15.75" customHeight="1" x14ac:dyDescent="0.3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</row>
    <row r="334" spans="1:43" ht="15.75" customHeight="1" x14ac:dyDescent="0.3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</row>
    <row r="335" spans="1:43" ht="15.75" customHeight="1" x14ac:dyDescent="0.3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</row>
    <row r="336" spans="1:43" ht="15.75" customHeight="1" x14ac:dyDescent="0.3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</row>
    <row r="337" spans="1:43" ht="15.75" customHeight="1" x14ac:dyDescent="0.3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</row>
    <row r="338" spans="1:43" ht="15.75" customHeight="1" x14ac:dyDescent="0.3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</row>
    <row r="339" spans="1:43" ht="15.75" customHeight="1" x14ac:dyDescent="0.3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</row>
    <row r="340" spans="1:43" ht="15.75" customHeight="1" x14ac:dyDescent="0.3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</row>
    <row r="341" spans="1:43" ht="15.75" customHeight="1" x14ac:dyDescent="0.3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</row>
    <row r="342" spans="1:43" ht="15.75" customHeight="1" x14ac:dyDescent="0.3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</row>
    <row r="343" spans="1:43" ht="15.75" customHeight="1" x14ac:dyDescent="0.3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</row>
    <row r="344" spans="1:43" ht="15.75" customHeight="1" x14ac:dyDescent="0.3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</row>
    <row r="345" spans="1:43" ht="15.75" customHeight="1" x14ac:dyDescent="0.3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</row>
    <row r="346" spans="1:43" ht="15.75" customHeight="1" x14ac:dyDescent="0.3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</row>
    <row r="347" spans="1:43" ht="15.75" customHeight="1" x14ac:dyDescent="0.3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</row>
    <row r="348" spans="1:43" ht="15.75" customHeight="1" x14ac:dyDescent="0.3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</row>
    <row r="349" spans="1:43" ht="15.75" customHeight="1" x14ac:dyDescent="0.3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</row>
    <row r="350" spans="1:43" ht="15.75" customHeight="1" x14ac:dyDescent="0.3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</row>
    <row r="351" spans="1:43" ht="15.75" customHeight="1" x14ac:dyDescent="0.3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</row>
    <row r="352" spans="1:43" ht="15.75" customHeight="1" x14ac:dyDescent="0.3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</row>
    <row r="353" spans="1:43" ht="15.75" customHeight="1" x14ac:dyDescent="0.3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</row>
    <row r="354" spans="1:43" ht="15.75" customHeight="1" x14ac:dyDescent="0.3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</row>
    <row r="355" spans="1:43" ht="15.75" customHeight="1" x14ac:dyDescent="0.3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</row>
    <row r="356" spans="1:43" ht="15.75" customHeight="1" x14ac:dyDescent="0.3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</row>
    <row r="357" spans="1:43" ht="15.75" customHeight="1" x14ac:dyDescent="0.3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</row>
    <row r="358" spans="1:43" ht="15.75" customHeight="1" x14ac:dyDescent="0.3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</row>
    <row r="359" spans="1:43" ht="15.75" customHeight="1" x14ac:dyDescent="0.3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</row>
    <row r="360" spans="1:43" ht="15.75" customHeight="1" x14ac:dyDescent="0.3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</row>
    <row r="361" spans="1:43" ht="15.75" customHeight="1" x14ac:dyDescent="0.3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</row>
    <row r="362" spans="1:43" ht="15.75" customHeight="1" x14ac:dyDescent="0.3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</row>
    <row r="363" spans="1:43" ht="15.75" customHeight="1" x14ac:dyDescent="0.3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</row>
    <row r="364" spans="1:43" ht="15.75" customHeight="1" x14ac:dyDescent="0.3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</row>
    <row r="365" spans="1:43" ht="15.75" customHeight="1" x14ac:dyDescent="0.3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</row>
    <row r="366" spans="1:43" ht="15.75" customHeight="1" x14ac:dyDescent="0.3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</row>
    <row r="367" spans="1:43" ht="15.75" customHeight="1" x14ac:dyDescent="0.3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</row>
    <row r="368" spans="1:43" ht="15.75" customHeight="1" x14ac:dyDescent="0.3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</row>
    <row r="369" spans="1:43" ht="15.75" customHeight="1" x14ac:dyDescent="0.3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</row>
    <row r="370" spans="1:43" ht="15.75" customHeight="1" x14ac:dyDescent="0.3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</row>
    <row r="371" spans="1:43" ht="15.75" customHeight="1" x14ac:dyDescent="0.3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</row>
    <row r="372" spans="1:43" ht="15.75" customHeight="1" x14ac:dyDescent="0.3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</row>
    <row r="373" spans="1:43" ht="15.75" customHeight="1" x14ac:dyDescent="0.3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</row>
    <row r="374" spans="1:43" ht="15.75" customHeight="1" x14ac:dyDescent="0.3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</row>
    <row r="375" spans="1:43" ht="15.75" customHeight="1" x14ac:dyDescent="0.3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</row>
    <row r="376" spans="1:43" ht="15.75" customHeight="1" x14ac:dyDescent="0.3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</row>
    <row r="377" spans="1:43" ht="15.75" customHeight="1" x14ac:dyDescent="0.3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</row>
    <row r="378" spans="1:43" ht="15.75" customHeight="1" x14ac:dyDescent="0.3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</row>
    <row r="379" spans="1:43" ht="15.75" customHeight="1" x14ac:dyDescent="0.3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</row>
    <row r="380" spans="1:43" ht="15.75" customHeight="1" x14ac:dyDescent="0.3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</row>
    <row r="381" spans="1:43" ht="15.75" customHeight="1" x14ac:dyDescent="0.3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</row>
    <row r="382" spans="1:43" ht="15.75" customHeight="1" x14ac:dyDescent="0.3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</row>
    <row r="383" spans="1:43" ht="15.75" customHeight="1" x14ac:dyDescent="0.3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</row>
    <row r="384" spans="1:43" ht="15.75" customHeight="1" x14ac:dyDescent="0.3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</row>
    <row r="385" spans="1:43" ht="15.75" customHeight="1" x14ac:dyDescent="0.3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</row>
    <row r="386" spans="1:43" ht="15.75" customHeight="1" x14ac:dyDescent="0.3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</row>
    <row r="387" spans="1:43" ht="15.75" customHeight="1" x14ac:dyDescent="0.3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</row>
    <row r="388" spans="1:43" ht="15.75" customHeight="1" x14ac:dyDescent="0.3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</row>
    <row r="389" spans="1:43" ht="15.75" customHeight="1" x14ac:dyDescent="0.3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</row>
    <row r="390" spans="1:43" ht="15.75" customHeight="1" x14ac:dyDescent="0.3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</row>
    <row r="391" spans="1:43" ht="15.75" customHeight="1" x14ac:dyDescent="0.3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</row>
    <row r="392" spans="1:43" ht="15.75" customHeight="1" x14ac:dyDescent="0.3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</row>
    <row r="393" spans="1:43" ht="15.75" customHeight="1" x14ac:dyDescent="0.3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</row>
    <row r="394" spans="1:43" ht="15.75" customHeight="1" x14ac:dyDescent="0.3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</row>
    <row r="395" spans="1:43" ht="15.75" customHeight="1" x14ac:dyDescent="0.3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</row>
    <row r="396" spans="1:43" ht="15.75" customHeight="1" x14ac:dyDescent="0.3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</row>
    <row r="397" spans="1:43" ht="15.75" customHeight="1" x14ac:dyDescent="0.3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</row>
    <row r="398" spans="1:43" ht="15.75" customHeight="1" x14ac:dyDescent="0.3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</row>
    <row r="399" spans="1:43" ht="15.75" customHeight="1" x14ac:dyDescent="0.3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</row>
    <row r="400" spans="1:43" ht="15.75" customHeight="1" x14ac:dyDescent="0.3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</row>
    <row r="401" spans="1:43" ht="15.75" customHeight="1" x14ac:dyDescent="0.3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</row>
    <row r="402" spans="1:43" ht="15.75" customHeight="1" x14ac:dyDescent="0.3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</row>
    <row r="403" spans="1:43" ht="15.75" customHeight="1" x14ac:dyDescent="0.3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</row>
    <row r="404" spans="1:43" ht="15.75" customHeight="1" x14ac:dyDescent="0.3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</row>
    <row r="405" spans="1:43" ht="15.75" customHeight="1" x14ac:dyDescent="0.3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</row>
    <row r="406" spans="1:43" ht="15.75" customHeight="1" x14ac:dyDescent="0.3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</row>
    <row r="407" spans="1:43" ht="15.75" customHeight="1" x14ac:dyDescent="0.3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</row>
    <row r="408" spans="1:43" ht="15.75" customHeight="1" x14ac:dyDescent="0.3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</row>
    <row r="409" spans="1:43" ht="15.75" customHeight="1" x14ac:dyDescent="0.3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</row>
    <row r="410" spans="1:43" ht="15.75" customHeight="1" x14ac:dyDescent="0.3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</row>
    <row r="411" spans="1:43" ht="15.75" customHeight="1" x14ac:dyDescent="0.3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</row>
    <row r="412" spans="1:43" ht="15.75" customHeight="1" x14ac:dyDescent="0.3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</row>
    <row r="413" spans="1:43" ht="15.75" customHeight="1" x14ac:dyDescent="0.3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</row>
    <row r="414" spans="1:43" ht="15.75" customHeight="1" x14ac:dyDescent="0.3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</row>
    <row r="415" spans="1:43" ht="15.75" customHeight="1" x14ac:dyDescent="0.3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</row>
    <row r="416" spans="1:43" ht="15.75" customHeight="1" x14ac:dyDescent="0.3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</row>
    <row r="417" spans="1:43" ht="15.75" customHeight="1" x14ac:dyDescent="0.3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</row>
    <row r="418" spans="1:43" ht="15.75" customHeight="1" x14ac:dyDescent="0.3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</row>
    <row r="419" spans="1:43" ht="15.75" customHeight="1" x14ac:dyDescent="0.3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</row>
    <row r="420" spans="1:43" ht="15.75" customHeight="1" x14ac:dyDescent="0.3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</row>
    <row r="421" spans="1:43" ht="15.75" customHeight="1" x14ac:dyDescent="0.3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</row>
    <row r="422" spans="1:43" ht="15.75" customHeight="1" x14ac:dyDescent="0.3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</row>
    <row r="423" spans="1:43" ht="15.75" customHeight="1" x14ac:dyDescent="0.3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</row>
    <row r="424" spans="1:43" ht="15.75" customHeight="1" x14ac:dyDescent="0.3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</row>
    <row r="425" spans="1:43" ht="15.75" customHeight="1" x14ac:dyDescent="0.3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</row>
    <row r="426" spans="1:43" ht="15.75" customHeight="1" x14ac:dyDescent="0.3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</row>
    <row r="427" spans="1:43" ht="15.75" customHeight="1" x14ac:dyDescent="0.3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</row>
    <row r="428" spans="1:43" ht="15.75" customHeight="1" x14ac:dyDescent="0.3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</row>
    <row r="429" spans="1:43" ht="15.75" customHeight="1" x14ac:dyDescent="0.3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</row>
    <row r="430" spans="1:43" ht="15.75" customHeight="1" x14ac:dyDescent="0.3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</row>
    <row r="431" spans="1:43" ht="15.75" customHeight="1" x14ac:dyDescent="0.3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</row>
    <row r="432" spans="1:43" ht="15.75" customHeight="1" x14ac:dyDescent="0.3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</row>
    <row r="433" spans="1:43" ht="15.75" customHeight="1" x14ac:dyDescent="0.3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</row>
    <row r="434" spans="1:43" ht="15.75" customHeight="1" x14ac:dyDescent="0.3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</row>
    <row r="435" spans="1:43" ht="15.75" customHeight="1" x14ac:dyDescent="0.3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</row>
    <row r="436" spans="1:43" ht="15.75" customHeight="1" x14ac:dyDescent="0.3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</row>
    <row r="437" spans="1:43" ht="15.75" customHeight="1" x14ac:dyDescent="0.3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</row>
    <row r="438" spans="1:43" ht="15.75" customHeight="1" x14ac:dyDescent="0.3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</row>
    <row r="439" spans="1:43" ht="15.75" customHeight="1" x14ac:dyDescent="0.3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</row>
    <row r="440" spans="1:43" ht="15.75" customHeight="1" x14ac:dyDescent="0.3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</row>
    <row r="441" spans="1:43" ht="15.75" customHeight="1" x14ac:dyDescent="0.3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</row>
    <row r="442" spans="1:43" ht="15.75" customHeight="1" x14ac:dyDescent="0.3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</row>
    <row r="443" spans="1:43" ht="15.75" customHeight="1" x14ac:dyDescent="0.3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</row>
    <row r="444" spans="1:43" ht="15.75" customHeight="1" x14ac:dyDescent="0.3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</row>
    <row r="445" spans="1:43" ht="15.75" customHeight="1" x14ac:dyDescent="0.3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</row>
    <row r="446" spans="1:43" ht="15.75" customHeight="1" x14ac:dyDescent="0.3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</row>
    <row r="447" spans="1:43" ht="15.75" customHeight="1" x14ac:dyDescent="0.3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</row>
    <row r="448" spans="1:43" ht="15.75" customHeight="1" x14ac:dyDescent="0.3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</row>
    <row r="449" spans="1:43" ht="15.75" customHeight="1" x14ac:dyDescent="0.3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</row>
    <row r="450" spans="1:43" ht="15.75" customHeight="1" x14ac:dyDescent="0.3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</row>
    <row r="451" spans="1:43" ht="15.75" customHeight="1" x14ac:dyDescent="0.3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</row>
    <row r="452" spans="1:43" ht="15.75" customHeight="1" x14ac:dyDescent="0.3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</row>
    <row r="453" spans="1:43" ht="15.75" customHeight="1" x14ac:dyDescent="0.3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</row>
    <row r="454" spans="1:43" ht="15.75" customHeight="1" x14ac:dyDescent="0.3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</row>
    <row r="455" spans="1:43" ht="15.75" customHeight="1" x14ac:dyDescent="0.3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</row>
    <row r="456" spans="1:43" ht="15.75" customHeight="1" x14ac:dyDescent="0.3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</row>
    <row r="457" spans="1:43" ht="15.75" customHeight="1" x14ac:dyDescent="0.3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</row>
    <row r="458" spans="1:43" ht="15.75" customHeight="1" x14ac:dyDescent="0.3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</row>
    <row r="459" spans="1:43" ht="15.75" customHeight="1" x14ac:dyDescent="0.3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</row>
    <row r="460" spans="1:43" ht="15.75" customHeight="1" x14ac:dyDescent="0.3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</row>
    <row r="461" spans="1:43" ht="15.75" customHeight="1" x14ac:dyDescent="0.3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</row>
    <row r="462" spans="1:43" ht="15.75" customHeight="1" x14ac:dyDescent="0.3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</row>
    <row r="463" spans="1:43" ht="15.75" customHeight="1" x14ac:dyDescent="0.3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</row>
    <row r="464" spans="1:43" ht="15.75" customHeight="1" x14ac:dyDescent="0.3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</row>
    <row r="465" spans="1:43" ht="15.75" customHeight="1" x14ac:dyDescent="0.3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</row>
    <row r="466" spans="1:43" ht="15.75" customHeight="1" x14ac:dyDescent="0.3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</row>
    <row r="467" spans="1:43" ht="15.75" customHeight="1" x14ac:dyDescent="0.3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</row>
    <row r="468" spans="1:43" ht="15.75" customHeight="1" x14ac:dyDescent="0.3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</row>
    <row r="469" spans="1:43" ht="15.75" customHeight="1" x14ac:dyDescent="0.3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</row>
    <row r="470" spans="1:43" ht="15.75" customHeight="1" x14ac:dyDescent="0.3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</row>
    <row r="471" spans="1:43" ht="15.75" customHeight="1" x14ac:dyDescent="0.3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</row>
    <row r="472" spans="1:43" ht="15.75" customHeight="1" x14ac:dyDescent="0.3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</row>
    <row r="473" spans="1:43" ht="15.75" customHeight="1" x14ac:dyDescent="0.3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</row>
    <row r="474" spans="1:43" ht="15.75" customHeight="1" x14ac:dyDescent="0.3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</row>
    <row r="475" spans="1:43" ht="15.75" customHeight="1" x14ac:dyDescent="0.3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</row>
    <row r="476" spans="1:43" ht="15.75" customHeight="1" x14ac:dyDescent="0.3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</row>
    <row r="477" spans="1:43" ht="15.75" customHeight="1" x14ac:dyDescent="0.3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</row>
    <row r="478" spans="1:43" ht="15.75" customHeight="1" x14ac:dyDescent="0.3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</row>
    <row r="479" spans="1:43" ht="15.75" customHeight="1" x14ac:dyDescent="0.3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</row>
    <row r="480" spans="1:43" ht="15.75" customHeight="1" x14ac:dyDescent="0.3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</row>
    <row r="481" spans="1:43" ht="15.75" customHeight="1" x14ac:dyDescent="0.3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</row>
    <row r="482" spans="1:43" ht="15.75" customHeight="1" x14ac:dyDescent="0.3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</row>
    <row r="483" spans="1:43" ht="15.75" customHeight="1" x14ac:dyDescent="0.3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</row>
    <row r="484" spans="1:43" ht="15.75" customHeight="1" x14ac:dyDescent="0.3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</row>
    <row r="485" spans="1:43" ht="15.75" customHeight="1" x14ac:dyDescent="0.3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</row>
    <row r="486" spans="1:43" ht="15.75" customHeight="1" x14ac:dyDescent="0.3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</row>
    <row r="487" spans="1:43" ht="15.75" customHeight="1" x14ac:dyDescent="0.3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</row>
    <row r="488" spans="1:43" ht="15.75" customHeight="1" x14ac:dyDescent="0.3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</row>
    <row r="489" spans="1:43" ht="15.75" customHeight="1" x14ac:dyDescent="0.3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</row>
    <row r="490" spans="1:43" ht="15.75" customHeight="1" x14ac:dyDescent="0.3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</row>
    <row r="491" spans="1:43" ht="15.75" customHeight="1" x14ac:dyDescent="0.3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</row>
    <row r="492" spans="1:43" ht="15.75" customHeight="1" x14ac:dyDescent="0.3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</row>
    <row r="493" spans="1:43" ht="15.75" customHeight="1" x14ac:dyDescent="0.3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</row>
    <row r="494" spans="1:43" ht="15.75" customHeight="1" x14ac:dyDescent="0.3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</row>
    <row r="495" spans="1:43" ht="15.75" customHeight="1" x14ac:dyDescent="0.3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</row>
    <row r="496" spans="1:43" ht="15.75" customHeight="1" x14ac:dyDescent="0.3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</row>
    <row r="497" spans="1:43" ht="15.75" customHeight="1" x14ac:dyDescent="0.3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</row>
    <row r="498" spans="1:43" ht="15.75" customHeight="1" x14ac:dyDescent="0.3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</row>
    <row r="499" spans="1:43" ht="15.75" customHeight="1" x14ac:dyDescent="0.3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</row>
    <row r="500" spans="1:43" ht="15.75" customHeight="1" x14ac:dyDescent="0.3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</row>
    <row r="501" spans="1:43" ht="15.75" customHeight="1" x14ac:dyDescent="0.3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</row>
    <row r="502" spans="1:43" ht="15.75" customHeight="1" x14ac:dyDescent="0.3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</row>
    <row r="503" spans="1:43" ht="15.75" customHeight="1" x14ac:dyDescent="0.3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</row>
    <row r="504" spans="1:43" ht="15.75" customHeight="1" x14ac:dyDescent="0.3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</row>
    <row r="505" spans="1:43" ht="15.75" customHeight="1" x14ac:dyDescent="0.3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</row>
    <row r="506" spans="1:43" ht="15.75" customHeight="1" x14ac:dyDescent="0.3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</row>
    <row r="507" spans="1:43" ht="15.75" customHeight="1" x14ac:dyDescent="0.3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</row>
    <row r="508" spans="1:43" ht="15.75" customHeight="1" x14ac:dyDescent="0.3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</row>
    <row r="509" spans="1:43" ht="15.75" customHeight="1" x14ac:dyDescent="0.3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</row>
    <row r="510" spans="1:43" ht="15.75" customHeight="1" x14ac:dyDescent="0.3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</row>
    <row r="511" spans="1:43" ht="15.75" customHeight="1" x14ac:dyDescent="0.3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</row>
    <row r="512" spans="1:43" ht="15.75" customHeight="1" x14ac:dyDescent="0.3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</row>
    <row r="513" spans="1:43" ht="15.75" customHeight="1" x14ac:dyDescent="0.3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</row>
    <row r="514" spans="1:43" ht="15.75" customHeight="1" x14ac:dyDescent="0.3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</row>
    <row r="515" spans="1:43" ht="15.75" customHeight="1" x14ac:dyDescent="0.3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</row>
    <row r="516" spans="1:43" ht="15.75" customHeight="1" x14ac:dyDescent="0.3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</row>
    <row r="517" spans="1:43" ht="15.75" customHeight="1" x14ac:dyDescent="0.3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</row>
    <row r="518" spans="1:43" ht="15.75" customHeight="1" x14ac:dyDescent="0.3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</row>
    <row r="519" spans="1:43" ht="15.75" customHeight="1" x14ac:dyDescent="0.3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</row>
    <row r="520" spans="1:43" ht="15.75" customHeight="1" x14ac:dyDescent="0.3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</row>
    <row r="521" spans="1:43" ht="15.75" customHeight="1" x14ac:dyDescent="0.3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</row>
    <row r="522" spans="1:43" ht="15.75" customHeight="1" x14ac:dyDescent="0.3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</row>
    <row r="523" spans="1:43" ht="15.75" customHeight="1" x14ac:dyDescent="0.3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</row>
    <row r="524" spans="1:43" ht="15.75" customHeight="1" x14ac:dyDescent="0.3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</row>
    <row r="525" spans="1:43" ht="15.75" customHeight="1" x14ac:dyDescent="0.3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</row>
    <row r="526" spans="1:43" ht="15.75" customHeight="1" x14ac:dyDescent="0.3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</row>
    <row r="527" spans="1:43" ht="15.75" customHeight="1" x14ac:dyDescent="0.3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</row>
    <row r="528" spans="1:43" ht="15.75" customHeight="1" x14ac:dyDescent="0.3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</row>
    <row r="529" spans="1:43" ht="15.75" customHeight="1" x14ac:dyDescent="0.3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</row>
    <row r="530" spans="1:43" ht="15.75" customHeight="1" x14ac:dyDescent="0.3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</row>
    <row r="531" spans="1:43" ht="15.75" customHeight="1" x14ac:dyDescent="0.3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</row>
    <row r="532" spans="1:43" ht="15.75" customHeight="1" x14ac:dyDescent="0.3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</row>
    <row r="533" spans="1:43" ht="15.75" customHeight="1" x14ac:dyDescent="0.3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</row>
    <row r="534" spans="1:43" ht="15.75" customHeight="1" x14ac:dyDescent="0.3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</row>
    <row r="535" spans="1:43" ht="15.75" customHeight="1" x14ac:dyDescent="0.3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</row>
    <row r="536" spans="1:43" ht="15.75" customHeight="1" x14ac:dyDescent="0.3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</row>
    <row r="537" spans="1:43" ht="15.75" customHeight="1" x14ac:dyDescent="0.3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</row>
    <row r="538" spans="1:43" ht="15.75" customHeight="1" x14ac:dyDescent="0.3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</row>
    <row r="539" spans="1:43" ht="15.75" customHeight="1" x14ac:dyDescent="0.3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</row>
    <row r="540" spans="1:43" ht="15.75" customHeight="1" x14ac:dyDescent="0.3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</row>
    <row r="541" spans="1:43" ht="15.75" customHeight="1" x14ac:dyDescent="0.3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</row>
    <row r="542" spans="1:43" ht="15.75" customHeight="1" x14ac:dyDescent="0.3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</row>
    <row r="543" spans="1:43" ht="15.75" customHeight="1" x14ac:dyDescent="0.3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</row>
    <row r="544" spans="1:43" ht="15.75" customHeight="1" x14ac:dyDescent="0.3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</row>
    <row r="545" spans="1:43" ht="15.75" customHeight="1" x14ac:dyDescent="0.3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</row>
    <row r="546" spans="1:43" ht="15.75" customHeight="1" x14ac:dyDescent="0.3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</row>
    <row r="547" spans="1:43" ht="15.75" customHeight="1" x14ac:dyDescent="0.3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</row>
    <row r="548" spans="1:43" ht="15.75" customHeight="1" x14ac:dyDescent="0.3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</row>
    <row r="549" spans="1:43" ht="15.75" customHeight="1" x14ac:dyDescent="0.3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</row>
    <row r="550" spans="1:43" ht="15.75" customHeight="1" x14ac:dyDescent="0.3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</row>
    <row r="551" spans="1:43" ht="15.75" customHeight="1" x14ac:dyDescent="0.3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</row>
    <row r="552" spans="1:43" ht="15.75" customHeight="1" x14ac:dyDescent="0.3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</row>
    <row r="553" spans="1:43" ht="15.75" customHeight="1" x14ac:dyDescent="0.3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</row>
    <row r="554" spans="1:43" ht="15.75" customHeight="1" x14ac:dyDescent="0.3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</row>
    <row r="555" spans="1:43" ht="15.75" customHeight="1" x14ac:dyDescent="0.3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</row>
    <row r="556" spans="1:43" ht="15.75" customHeight="1" x14ac:dyDescent="0.3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</row>
    <row r="557" spans="1:43" ht="15.75" customHeight="1" x14ac:dyDescent="0.3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</row>
    <row r="558" spans="1:43" ht="15.75" customHeight="1" x14ac:dyDescent="0.3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</row>
    <row r="559" spans="1:43" ht="15.75" customHeight="1" x14ac:dyDescent="0.3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</row>
    <row r="560" spans="1:43" ht="15.75" customHeight="1" x14ac:dyDescent="0.3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</row>
    <row r="561" spans="1:43" ht="15.75" customHeight="1" x14ac:dyDescent="0.3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</row>
    <row r="562" spans="1:43" ht="15.75" customHeight="1" x14ac:dyDescent="0.3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</row>
    <row r="563" spans="1:43" ht="15.75" customHeight="1" x14ac:dyDescent="0.3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</row>
    <row r="564" spans="1:43" ht="15.75" customHeight="1" x14ac:dyDescent="0.3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</row>
    <row r="565" spans="1:43" ht="15.75" customHeight="1" x14ac:dyDescent="0.3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</row>
    <row r="566" spans="1:43" ht="15.75" customHeight="1" x14ac:dyDescent="0.3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</row>
    <row r="567" spans="1:43" ht="15.75" customHeight="1" x14ac:dyDescent="0.3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</row>
    <row r="568" spans="1:43" ht="15.75" customHeight="1" x14ac:dyDescent="0.3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</row>
    <row r="569" spans="1:43" ht="15.75" customHeight="1" x14ac:dyDescent="0.3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</row>
    <row r="570" spans="1:43" ht="15.75" customHeight="1" x14ac:dyDescent="0.3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</row>
    <row r="571" spans="1:43" ht="15.75" customHeight="1" x14ac:dyDescent="0.3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</row>
    <row r="572" spans="1:43" ht="15.75" customHeight="1" x14ac:dyDescent="0.3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</row>
    <row r="573" spans="1:43" ht="15.75" customHeight="1" x14ac:dyDescent="0.3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</row>
    <row r="574" spans="1:43" ht="15.75" customHeight="1" x14ac:dyDescent="0.3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</row>
    <row r="575" spans="1:43" ht="15.75" customHeight="1" x14ac:dyDescent="0.3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</row>
    <row r="576" spans="1:43" ht="15.75" customHeight="1" x14ac:dyDescent="0.3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</row>
    <row r="577" spans="1:43" ht="15.75" customHeight="1" x14ac:dyDescent="0.3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</row>
    <row r="578" spans="1:43" ht="15.75" customHeight="1" x14ac:dyDescent="0.3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</row>
    <row r="579" spans="1:43" ht="15.75" customHeight="1" x14ac:dyDescent="0.3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</row>
    <row r="580" spans="1:43" ht="15.75" customHeight="1" x14ac:dyDescent="0.3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</row>
    <row r="581" spans="1:43" ht="15.75" customHeight="1" x14ac:dyDescent="0.3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</row>
    <row r="582" spans="1:43" ht="15.75" customHeight="1" x14ac:dyDescent="0.3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</row>
    <row r="583" spans="1:43" ht="15.75" customHeight="1" x14ac:dyDescent="0.3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</row>
    <row r="584" spans="1:43" ht="15.75" customHeight="1" x14ac:dyDescent="0.3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</row>
    <row r="585" spans="1:43" ht="15.75" customHeight="1" x14ac:dyDescent="0.3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</row>
    <row r="586" spans="1:43" ht="15.75" customHeight="1" x14ac:dyDescent="0.3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</row>
    <row r="587" spans="1:43" ht="15.75" customHeight="1" x14ac:dyDescent="0.3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</row>
    <row r="588" spans="1:43" ht="15.75" customHeight="1" x14ac:dyDescent="0.3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</row>
    <row r="589" spans="1:43" ht="15.75" customHeight="1" x14ac:dyDescent="0.3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</row>
    <row r="590" spans="1:43" ht="15.75" customHeight="1" x14ac:dyDescent="0.3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</row>
    <row r="591" spans="1:43" ht="15.75" customHeight="1" x14ac:dyDescent="0.3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</row>
    <row r="592" spans="1:43" ht="15.75" customHeight="1" x14ac:dyDescent="0.3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</row>
    <row r="593" spans="1:43" ht="15.75" customHeight="1" x14ac:dyDescent="0.3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</row>
    <row r="594" spans="1:43" ht="15.75" customHeight="1" x14ac:dyDescent="0.3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</row>
    <row r="595" spans="1:43" ht="15.75" customHeight="1" x14ac:dyDescent="0.3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</row>
    <row r="596" spans="1:43" ht="15.75" customHeight="1" x14ac:dyDescent="0.3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</row>
    <row r="597" spans="1:43" ht="15.75" customHeight="1" x14ac:dyDescent="0.3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</row>
    <row r="598" spans="1:43" ht="15.75" customHeight="1" x14ac:dyDescent="0.3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</row>
    <row r="599" spans="1:43" ht="15.75" customHeight="1" x14ac:dyDescent="0.3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</row>
    <row r="600" spans="1:43" ht="15.75" customHeight="1" x14ac:dyDescent="0.3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</row>
    <row r="601" spans="1:43" ht="15.75" customHeight="1" x14ac:dyDescent="0.3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</row>
    <row r="602" spans="1:43" ht="15.75" customHeight="1" x14ac:dyDescent="0.3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</row>
    <row r="603" spans="1:43" ht="15.75" customHeight="1" x14ac:dyDescent="0.3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</row>
    <row r="604" spans="1:43" ht="15.75" customHeight="1" x14ac:dyDescent="0.3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</row>
    <row r="605" spans="1:43" ht="15.75" customHeight="1" x14ac:dyDescent="0.3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</row>
    <row r="606" spans="1:43" ht="15.75" customHeight="1" x14ac:dyDescent="0.3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</row>
    <row r="607" spans="1:43" ht="15.75" customHeight="1" x14ac:dyDescent="0.3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</row>
    <row r="608" spans="1:43" ht="15.75" customHeight="1" x14ac:dyDescent="0.3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</row>
    <row r="609" spans="1:43" ht="15.75" customHeight="1" x14ac:dyDescent="0.3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</row>
    <row r="610" spans="1:43" ht="15.75" customHeight="1" x14ac:dyDescent="0.3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</row>
    <row r="611" spans="1:43" ht="15.75" customHeight="1" x14ac:dyDescent="0.3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</row>
    <row r="612" spans="1:43" ht="15.75" customHeight="1" x14ac:dyDescent="0.3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</row>
    <row r="613" spans="1:43" ht="15.75" customHeight="1" x14ac:dyDescent="0.3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</row>
    <row r="614" spans="1:43" ht="15.75" customHeight="1" x14ac:dyDescent="0.3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</row>
    <row r="615" spans="1:43" ht="15.75" customHeight="1" x14ac:dyDescent="0.3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</row>
    <row r="616" spans="1:43" ht="15.75" customHeight="1" x14ac:dyDescent="0.3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</row>
    <row r="617" spans="1:43" ht="15.75" customHeight="1" x14ac:dyDescent="0.3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</row>
    <row r="618" spans="1:43" ht="15.75" customHeight="1" x14ac:dyDescent="0.3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</row>
    <row r="619" spans="1:43" ht="15.75" customHeight="1" x14ac:dyDescent="0.3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</row>
    <row r="620" spans="1:43" ht="15.75" customHeight="1" x14ac:dyDescent="0.3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</row>
    <row r="621" spans="1:43" ht="15.75" customHeight="1" x14ac:dyDescent="0.3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</row>
    <row r="622" spans="1:43" ht="15.75" customHeight="1" x14ac:dyDescent="0.3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</row>
    <row r="623" spans="1:43" ht="15.75" customHeight="1" x14ac:dyDescent="0.3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</row>
    <row r="624" spans="1:43" ht="15.75" customHeight="1" x14ac:dyDescent="0.3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</row>
    <row r="625" spans="1:43" ht="15.75" customHeight="1" x14ac:dyDescent="0.3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</row>
    <row r="626" spans="1:43" ht="15.75" customHeight="1" x14ac:dyDescent="0.3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</row>
    <row r="627" spans="1:43" ht="15.75" customHeight="1" x14ac:dyDescent="0.3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</row>
    <row r="628" spans="1:43" ht="15.75" customHeight="1" x14ac:dyDescent="0.3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</row>
    <row r="629" spans="1:43" ht="15.75" customHeight="1" x14ac:dyDescent="0.3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</row>
    <row r="630" spans="1:43" ht="15.75" customHeight="1" x14ac:dyDescent="0.3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</row>
    <row r="631" spans="1:43" ht="15.75" customHeight="1" x14ac:dyDescent="0.3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</row>
    <row r="632" spans="1:43" ht="15.75" customHeight="1" x14ac:dyDescent="0.3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</row>
    <row r="633" spans="1:43" ht="15.75" customHeight="1" x14ac:dyDescent="0.3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</row>
    <row r="634" spans="1:43" ht="15.75" customHeight="1" x14ac:dyDescent="0.3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</row>
    <row r="635" spans="1:43" ht="15.75" customHeight="1" x14ac:dyDescent="0.3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</row>
    <row r="636" spans="1:43" ht="15.75" customHeight="1" x14ac:dyDescent="0.3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</row>
    <row r="637" spans="1:43" ht="15.75" customHeight="1" x14ac:dyDescent="0.3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</row>
    <row r="638" spans="1:43" ht="15.75" customHeight="1" x14ac:dyDescent="0.3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</row>
    <row r="639" spans="1:43" ht="15.75" customHeight="1" x14ac:dyDescent="0.3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</row>
    <row r="640" spans="1:43" ht="15.75" customHeight="1" x14ac:dyDescent="0.3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</row>
    <row r="641" spans="1:43" ht="15.75" customHeight="1" x14ac:dyDescent="0.3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</row>
    <row r="642" spans="1:43" ht="15.75" customHeight="1" x14ac:dyDescent="0.3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</row>
    <row r="643" spans="1:43" ht="15.75" customHeight="1" x14ac:dyDescent="0.3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</row>
    <row r="644" spans="1:43" ht="15.75" customHeight="1" x14ac:dyDescent="0.3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</row>
    <row r="645" spans="1:43" ht="15.75" customHeight="1" x14ac:dyDescent="0.3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</row>
    <row r="646" spans="1:43" ht="15.75" customHeight="1" x14ac:dyDescent="0.3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</row>
    <row r="647" spans="1:43" ht="15.75" customHeight="1" x14ac:dyDescent="0.3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</row>
    <row r="648" spans="1:43" ht="15.75" customHeight="1" x14ac:dyDescent="0.3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</row>
    <row r="649" spans="1:43" ht="15.75" customHeight="1" x14ac:dyDescent="0.3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</row>
    <row r="650" spans="1:43" ht="15.75" customHeight="1" x14ac:dyDescent="0.3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</row>
    <row r="651" spans="1:43" ht="15.75" customHeight="1" x14ac:dyDescent="0.3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</row>
    <row r="652" spans="1:43" ht="15.75" customHeight="1" x14ac:dyDescent="0.3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</row>
    <row r="653" spans="1:43" ht="15.75" customHeight="1" x14ac:dyDescent="0.3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</row>
    <row r="654" spans="1:43" ht="15.75" customHeight="1" x14ac:dyDescent="0.3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</row>
    <row r="655" spans="1:43" ht="15.75" customHeight="1" x14ac:dyDescent="0.3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</row>
    <row r="656" spans="1:43" ht="15.75" customHeight="1" x14ac:dyDescent="0.3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</row>
    <row r="657" spans="1:43" ht="15.75" customHeight="1" x14ac:dyDescent="0.3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</row>
    <row r="658" spans="1:43" ht="15.75" customHeight="1" x14ac:dyDescent="0.3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</row>
    <row r="659" spans="1:43" ht="15.75" customHeight="1" x14ac:dyDescent="0.3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</row>
    <row r="660" spans="1:43" ht="15.75" customHeight="1" x14ac:dyDescent="0.3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</row>
    <row r="661" spans="1:43" ht="15.75" customHeight="1" x14ac:dyDescent="0.3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</row>
    <row r="662" spans="1:43" ht="15.75" customHeight="1" x14ac:dyDescent="0.3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</row>
    <row r="663" spans="1:43" ht="15.75" customHeight="1" x14ac:dyDescent="0.3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</row>
    <row r="664" spans="1:43" ht="15.75" customHeight="1" x14ac:dyDescent="0.3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</row>
    <row r="665" spans="1:43" ht="15.75" customHeight="1" x14ac:dyDescent="0.3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</row>
    <row r="666" spans="1:43" ht="15.75" customHeight="1" x14ac:dyDescent="0.3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</row>
    <row r="667" spans="1:43" ht="15.75" customHeight="1" x14ac:dyDescent="0.3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</row>
    <row r="668" spans="1:43" ht="15.75" customHeight="1" x14ac:dyDescent="0.3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</row>
    <row r="669" spans="1:43" ht="15.75" customHeight="1" x14ac:dyDescent="0.3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</row>
    <row r="670" spans="1:43" ht="15.75" customHeight="1" x14ac:dyDescent="0.3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</row>
    <row r="671" spans="1:43" ht="15.75" customHeight="1" x14ac:dyDescent="0.3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</row>
    <row r="672" spans="1:43" ht="15.75" customHeight="1" x14ac:dyDescent="0.3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</row>
    <row r="673" spans="1:43" ht="15.75" customHeight="1" x14ac:dyDescent="0.3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</row>
    <row r="674" spans="1:43" ht="15.75" customHeight="1" x14ac:dyDescent="0.3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</row>
    <row r="675" spans="1:43" ht="15.75" customHeight="1" x14ac:dyDescent="0.3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</row>
    <row r="676" spans="1:43" ht="15.75" customHeight="1" x14ac:dyDescent="0.3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</row>
    <row r="677" spans="1:43" ht="15.75" customHeight="1" x14ac:dyDescent="0.3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</row>
    <row r="678" spans="1:43" ht="15.75" customHeight="1" x14ac:dyDescent="0.3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</row>
    <row r="679" spans="1:43" ht="15.75" customHeight="1" x14ac:dyDescent="0.3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</row>
    <row r="680" spans="1:43" ht="15.75" customHeight="1" x14ac:dyDescent="0.3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</row>
    <row r="681" spans="1:43" ht="15.75" customHeight="1" x14ac:dyDescent="0.3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</row>
    <row r="682" spans="1:43" ht="15.75" customHeight="1" x14ac:dyDescent="0.3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</row>
    <row r="683" spans="1:43" ht="15.75" customHeight="1" x14ac:dyDescent="0.3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</row>
    <row r="684" spans="1:43" ht="15.75" customHeight="1" x14ac:dyDescent="0.3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</row>
    <row r="685" spans="1:43" ht="15.75" customHeight="1" x14ac:dyDescent="0.3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</row>
    <row r="686" spans="1:43" ht="15.75" customHeight="1" x14ac:dyDescent="0.3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</row>
    <row r="687" spans="1:43" ht="15.75" customHeight="1" x14ac:dyDescent="0.3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</row>
    <row r="688" spans="1:43" ht="15.75" customHeight="1" x14ac:dyDescent="0.3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</row>
    <row r="689" spans="1:43" ht="15.75" customHeight="1" x14ac:dyDescent="0.3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</row>
    <row r="690" spans="1:43" ht="15.75" customHeight="1" x14ac:dyDescent="0.3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</row>
    <row r="691" spans="1:43" ht="15.75" customHeight="1" x14ac:dyDescent="0.3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</row>
    <row r="692" spans="1:43" ht="15.75" customHeight="1" x14ac:dyDescent="0.3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</row>
    <row r="693" spans="1:43" ht="15.75" customHeight="1" x14ac:dyDescent="0.3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</row>
    <row r="694" spans="1:43" ht="15.75" customHeight="1" x14ac:dyDescent="0.3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</row>
    <row r="695" spans="1:43" ht="15.75" customHeight="1" x14ac:dyDescent="0.3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</row>
    <row r="696" spans="1:43" ht="15.75" customHeight="1" x14ac:dyDescent="0.3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</row>
    <row r="697" spans="1:43" ht="15.75" customHeight="1" x14ac:dyDescent="0.3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</row>
    <row r="698" spans="1:43" ht="15.75" customHeight="1" x14ac:dyDescent="0.3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</row>
    <row r="699" spans="1:43" ht="15.75" customHeight="1" x14ac:dyDescent="0.3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</row>
    <row r="700" spans="1:43" ht="15.75" customHeight="1" x14ac:dyDescent="0.3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</row>
    <row r="701" spans="1:43" ht="15.75" customHeight="1" x14ac:dyDescent="0.3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</row>
    <row r="702" spans="1:43" ht="15.75" customHeight="1" x14ac:dyDescent="0.3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</row>
    <row r="703" spans="1:43" ht="15.75" customHeight="1" x14ac:dyDescent="0.3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</row>
    <row r="704" spans="1:43" ht="15.75" customHeight="1" x14ac:dyDescent="0.3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</row>
    <row r="705" spans="1:43" ht="15.75" customHeight="1" x14ac:dyDescent="0.3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</row>
    <row r="706" spans="1:43" ht="15.75" customHeight="1" x14ac:dyDescent="0.3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</row>
    <row r="707" spans="1:43" ht="15.75" customHeight="1" x14ac:dyDescent="0.3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</row>
    <row r="708" spans="1:43" ht="15.75" customHeight="1" x14ac:dyDescent="0.3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</row>
    <row r="709" spans="1:43" ht="15.75" customHeight="1" x14ac:dyDescent="0.3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</row>
    <row r="710" spans="1:43" ht="15.75" customHeight="1" x14ac:dyDescent="0.3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</row>
    <row r="711" spans="1:43" ht="15.75" customHeight="1" x14ac:dyDescent="0.3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</row>
    <row r="712" spans="1:43" ht="15.75" customHeight="1" x14ac:dyDescent="0.3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</row>
    <row r="713" spans="1:43" ht="15.75" customHeight="1" x14ac:dyDescent="0.3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</row>
    <row r="714" spans="1:43" ht="15.75" customHeight="1" x14ac:dyDescent="0.3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</row>
    <row r="715" spans="1:43" ht="15.75" customHeight="1" x14ac:dyDescent="0.3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</row>
    <row r="716" spans="1:43" ht="15.75" customHeight="1" x14ac:dyDescent="0.3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</row>
    <row r="717" spans="1:43" ht="15.75" customHeight="1" x14ac:dyDescent="0.3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</row>
    <row r="718" spans="1:43" ht="15.75" customHeight="1" x14ac:dyDescent="0.3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</row>
    <row r="719" spans="1:43" ht="15.75" customHeight="1" x14ac:dyDescent="0.3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</row>
    <row r="720" spans="1:43" ht="15.75" customHeight="1" x14ac:dyDescent="0.3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</row>
    <row r="721" spans="1:43" ht="15.75" customHeight="1" x14ac:dyDescent="0.3">
      <c r="A721" s="108"/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  <c r="AA721" s="108"/>
      <c r="AB721" s="108"/>
      <c r="AC721" s="108"/>
      <c r="AD721" s="108"/>
      <c r="AE721" s="108"/>
      <c r="AF721" s="108"/>
      <c r="AG721" s="108"/>
      <c r="AH721" s="108"/>
      <c r="AI721" s="108"/>
      <c r="AJ721" s="108"/>
      <c r="AK721" s="108"/>
      <c r="AL721" s="108"/>
      <c r="AM721" s="108"/>
      <c r="AN721" s="108"/>
      <c r="AO721" s="108"/>
      <c r="AP721" s="108"/>
      <c r="AQ721" s="108"/>
    </row>
    <row r="722" spans="1:43" ht="15.75" customHeight="1" x14ac:dyDescent="0.3">
      <c r="A722" s="108"/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  <c r="AC722" s="108"/>
      <c r="AD722" s="108"/>
      <c r="AE722" s="108"/>
      <c r="AF722" s="108"/>
      <c r="AG722" s="108"/>
      <c r="AH722" s="108"/>
      <c r="AI722" s="108"/>
      <c r="AJ722" s="108"/>
      <c r="AK722" s="108"/>
      <c r="AL722" s="108"/>
      <c r="AM722" s="108"/>
      <c r="AN722" s="108"/>
      <c r="AO722" s="108"/>
      <c r="AP722" s="108"/>
      <c r="AQ722" s="108"/>
    </row>
    <row r="723" spans="1:43" ht="15.75" customHeight="1" x14ac:dyDescent="0.3">
      <c r="A723" s="108"/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  <c r="AA723" s="108"/>
      <c r="AB723" s="108"/>
      <c r="AC723" s="108"/>
      <c r="AD723" s="108"/>
      <c r="AE723" s="108"/>
      <c r="AF723" s="108"/>
      <c r="AG723" s="108"/>
      <c r="AH723" s="108"/>
      <c r="AI723" s="108"/>
      <c r="AJ723" s="108"/>
      <c r="AK723" s="108"/>
      <c r="AL723" s="108"/>
      <c r="AM723" s="108"/>
      <c r="AN723" s="108"/>
      <c r="AO723" s="108"/>
      <c r="AP723" s="108"/>
      <c r="AQ723" s="108"/>
    </row>
    <row r="724" spans="1:43" ht="15.75" customHeight="1" x14ac:dyDescent="0.3">
      <c r="A724" s="108"/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  <c r="AA724" s="108"/>
      <c r="AB724" s="108"/>
      <c r="AC724" s="108"/>
      <c r="AD724" s="108"/>
      <c r="AE724" s="108"/>
      <c r="AF724" s="108"/>
      <c r="AG724" s="108"/>
      <c r="AH724" s="108"/>
      <c r="AI724" s="108"/>
      <c r="AJ724" s="108"/>
      <c r="AK724" s="108"/>
      <c r="AL724" s="108"/>
      <c r="AM724" s="108"/>
      <c r="AN724" s="108"/>
      <c r="AO724" s="108"/>
      <c r="AP724" s="108"/>
      <c r="AQ724" s="108"/>
    </row>
    <row r="725" spans="1:43" ht="15.75" customHeight="1" x14ac:dyDescent="0.3">
      <c r="A725" s="108"/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  <c r="AA725" s="108"/>
      <c r="AB725" s="108"/>
      <c r="AC725" s="108"/>
      <c r="AD725" s="108"/>
      <c r="AE725" s="108"/>
      <c r="AF725" s="108"/>
      <c r="AG725" s="108"/>
      <c r="AH725" s="108"/>
      <c r="AI725" s="108"/>
      <c r="AJ725" s="108"/>
      <c r="AK725" s="108"/>
      <c r="AL725" s="108"/>
      <c r="AM725" s="108"/>
      <c r="AN725" s="108"/>
      <c r="AO725" s="108"/>
      <c r="AP725" s="108"/>
      <c r="AQ725" s="108"/>
    </row>
    <row r="726" spans="1:43" ht="15.75" customHeight="1" x14ac:dyDescent="0.3">
      <c r="A726" s="108"/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  <c r="AC726" s="108"/>
      <c r="AD726" s="108"/>
      <c r="AE726" s="108"/>
      <c r="AF726" s="108"/>
      <c r="AG726" s="108"/>
      <c r="AH726" s="108"/>
      <c r="AI726" s="108"/>
      <c r="AJ726" s="108"/>
      <c r="AK726" s="108"/>
      <c r="AL726" s="108"/>
      <c r="AM726" s="108"/>
      <c r="AN726" s="108"/>
      <c r="AO726" s="108"/>
      <c r="AP726" s="108"/>
      <c r="AQ726" s="108"/>
    </row>
    <row r="727" spans="1:43" ht="15.75" customHeight="1" x14ac:dyDescent="0.3">
      <c r="A727" s="108"/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  <c r="AA727" s="108"/>
      <c r="AB727" s="108"/>
      <c r="AC727" s="108"/>
      <c r="AD727" s="108"/>
      <c r="AE727" s="108"/>
      <c r="AF727" s="108"/>
      <c r="AG727" s="108"/>
      <c r="AH727" s="108"/>
      <c r="AI727" s="108"/>
      <c r="AJ727" s="108"/>
      <c r="AK727" s="108"/>
      <c r="AL727" s="108"/>
      <c r="AM727" s="108"/>
      <c r="AN727" s="108"/>
      <c r="AO727" s="108"/>
      <c r="AP727" s="108"/>
      <c r="AQ727" s="108"/>
    </row>
    <row r="728" spans="1:43" ht="15.75" customHeight="1" x14ac:dyDescent="0.3">
      <c r="A728" s="108"/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  <c r="AA728" s="108"/>
      <c r="AB728" s="108"/>
      <c r="AC728" s="108"/>
      <c r="AD728" s="108"/>
      <c r="AE728" s="108"/>
      <c r="AF728" s="108"/>
      <c r="AG728" s="108"/>
      <c r="AH728" s="108"/>
      <c r="AI728" s="108"/>
      <c r="AJ728" s="108"/>
      <c r="AK728" s="108"/>
      <c r="AL728" s="108"/>
      <c r="AM728" s="108"/>
      <c r="AN728" s="108"/>
      <c r="AO728" s="108"/>
      <c r="AP728" s="108"/>
      <c r="AQ728" s="108"/>
    </row>
    <row r="729" spans="1:43" ht="15.75" customHeight="1" x14ac:dyDescent="0.3">
      <c r="A729" s="108"/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  <c r="AA729" s="108"/>
      <c r="AB729" s="108"/>
      <c r="AC729" s="108"/>
      <c r="AD729" s="108"/>
      <c r="AE729" s="108"/>
      <c r="AF729" s="108"/>
      <c r="AG729" s="108"/>
      <c r="AH729" s="108"/>
      <c r="AI729" s="108"/>
      <c r="AJ729" s="108"/>
      <c r="AK729" s="108"/>
      <c r="AL729" s="108"/>
      <c r="AM729" s="108"/>
      <c r="AN729" s="108"/>
      <c r="AO729" s="108"/>
      <c r="AP729" s="108"/>
      <c r="AQ729" s="108"/>
    </row>
    <row r="730" spans="1:43" ht="15.75" customHeight="1" x14ac:dyDescent="0.3">
      <c r="A730" s="108"/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  <c r="AC730" s="108"/>
      <c r="AD730" s="108"/>
      <c r="AE730" s="108"/>
      <c r="AF730" s="108"/>
      <c r="AG730" s="108"/>
      <c r="AH730" s="108"/>
      <c r="AI730" s="108"/>
      <c r="AJ730" s="108"/>
      <c r="AK730" s="108"/>
      <c r="AL730" s="108"/>
      <c r="AM730" s="108"/>
      <c r="AN730" s="108"/>
      <c r="AO730" s="108"/>
      <c r="AP730" s="108"/>
      <c r="AQ730" s="108"/>
    </row>
    <row r="731" spans="1:43" ht="15.75" customHeight="1" x14ac:dyDescent="0.3">
      <c r="A731" s="108"/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  <c r="AC731" s="108"/>
      <c r="AD731" s="108"/>
      <c r="AE731" s="108"/>
      <c r="AF731" s="108"/>
      <c r="AG731" s="108"/>
      <c r="AH731" s="108"/>
      <c r="AI731" s="108"/>
      <c r="AJ731" s="108"/>
      <c r="AK731" s="108"/>
      <c r="AL731" s="108"/>
      <c r="AM731" s="108"/>
      <c r="AN731" s="108"/>
      <c r="AO731" s="108"/>
      <c r="AP731" s="108"/>
      <c r="AQ731" s="108"/>
    </row>
    <row r="732" spans="1:43" ht="15.75" customHeight="1" x14ac:dyDescent="0.3">
      <c r="A732" s="108"/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  <c r="AC732" s="108"/>
      <c r="AD732" s="108"/>
      <c r="AE732" s="108"/>
      <c r="AF732" s="108"/>
      <c r="AG732" s="108"/>
      <c r="AH732" s="108"/>
      <c r="AI732" s="108"/>
      <c r="AJ732" s="108"/>
      <c r="AK732" s="108"/>
      <c r="AL732" s="108"/>
      <c r="AM732" s="108"/>
      <c r="AN732" s="108"/>
      <c r="AO732" s="108"/>
      <c r="AP732" s="108"/>
      <c r="AQ732" s="108"/>
    </row>
    <row r="733" spans="1:43" ht="15.75" customHeight="1" x14ac:dyDescent="0.3">
      <c r="A733" s="108"/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  <c r="AC733" s="108"/>
      <c r="AD733" s="108"/>
      <c r="AE733" s="108"/>
      <c r="AF733" s="108"/>
      <c r="AG733" s="108"/>
      <c r="AH733" s="108"/>
      <c r="AI733" s="108"/>
      <c r="AJ733" s="108"/>
      <c r="AK733" s="108"/>
      <c r="AL733" s="108"/>
      <c r="AM733" s="108"/>
      <c r="AN733" s="108"/>
      <c r="AO733" s="108"/>
      <c r="AP733" s="108"/>
      <c r="AQ733" s="108"/>
    </row>
    <row r="734" spans="1:43" ht="15.75" customHeight="1" x14ac:dyDescent="0.3">
      <c r="A734" s="108"/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  <c r="AC734" s="108"/>
      <c r="AD734" s="108"/>
      <c r="AE734" s="108"/>
      <c r="AF734" s="108"/>
      <c r="AG734" s="108"/>
      <c r="AH734" s="108"/>
      <c r="AI734" s="108"/>
      <c r="AJ734" s="108"/>
      <c r="AK734" s="108"/>
      <c r="AL734" s="108"/>
      <c r="AM734" s="108"/>
      <c r="AN734" s="108"/>
      <c r="AO734" s="108"/>
      <c r="AP734" s="108"/>
      <c r="AQ734" s="108"/>
    </row>
    <row r="735" spans="1:43" ht="15.75" customHeight="1" x14ac:dyDescent="0.3">
      <c r="A735" s="108"/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08"/>
      <c r="AG735" s="108"/>
      <c r="AH735" s="108"/>
      <c r="AI735" s="108"/>
      <c r="AJ735" s="108"/>
      <c r="AK735" s="108"/>
      <c r="AL735" s="108"/>
      <c r="AM735" s="108"/>
      <c r="AN735" s="108"/>
      <c r="AO735" s="108"/>
      <c r="AP735" s="108"/>
      <c r="AQ735" s="108"/>
    </row>
    <row r="736" spans="1:43" ht="15.75" customHeight="1" x14ac:dyDescent="0.3">
      <c r="A736" s="108"/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08"/>
      <c r="AG736" s="108"/>
      <c r="AH736" s="108"/>
      <c r="AI736" s="108"/>
      <c r="AJ736" s="108"/>
      <c r="AK736" s="108"/>
      <c r="AL736" s="108"/>
      <c r="AM736" s="108"/>
      <c r="AN736" s="108"/>
      <c r="AO736" s="108"/>
      <c r="AP736" s="108"/>
      <c r="AQ736" s="108"/>
    </row>
    <row r="737" spans="1:43" ht="15.75" customHeight="1" x14ac:dyDescent="0.3">
      <c r="A737" s="108"/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  <c r="AC737" s="108"/>
      <c r="AD737" s="108"/>
      <c r="AE737" s="108"/>
      <c r="AF737" s="108"/>
      <c r="AG737" s="108"/>
      <c r="AH737" s="108"/>
      <c r="AI737" s="108"/>
      <c r="AJ737" s="108"/>
      <c r="AK737" s="108"/>
      <c r="AL737" s="108"/>
      <c r="AM737" s="108"/>
      <c r="AN737" s="108"/>
      <c r="AO737" s="108"/>
      <c r="AP737" s="108"/>
      <c r="AQ737" s="108"/>
    </row>
    <row r="738" spans="1:43" ht="15.75" customHeight="1" x14ac:dyDescent="0.3">
      <c r="A738" s="108"/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08"/>
      <c r="AG738" s="108"/>
      <c r="AH738" s="108"/>
      <c r="AI738" s="108"/>
      <c r="AJ738" s="108"/>
      <c r="AK738" s="108"/>
      <c r="AL738" s="108"/>
      <c r="AM738" s="108"/>
      <c r="AN738" s="108"/>
      <c r="AO738" s="108"/>
      <c r="AP738" s="108"/>
      <c r="AQ738" s="108"/>
    </row>
    <row r="739" spans="1:43" ht="15.75" customHeight="1" x14ac:dyDescent="0.3">
      <c r="A739" s="108"/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  <c r="AA739" s="108"/>
      <c r="AB739" s="108"/>
      <c r="AC739" s="108"/>
      <c r="AD739" s="108"/>
      <c r="AE739" s="108"/>
      <c r="AF739" s="108"/>
      <c r="AG739" s="108"/>
      <c r="AH739" s="108"/>
      <c r="AI739" s="108"/>
      <c r="AJ739" s="108"/>
      <c r="AK739" s="108"/>
      <c r="AL739" s="108"/>
      <c r="AM739" s="108"/>
      <c r="AN739" s="108"/>
      <c r="AO739" s="108"/>
      <c r="AP739" s="108"/>
      <c r="AQ739" s="108"/>
    </row>
    <row r="740" spans="1:43" ht="15.75" customHeight="1" x14ac:dyDescent="0.3">
      <c r="A740" s="108"/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  <c r="AC740" s="108"/>
      <c r="AD740" s="108"/>
      <c r="AE740" s="108"/>
      <c r="AF740" s="108"/>
      <c r="AG740" s="108"/>
      <c r="AH740" s="108"/>
      <c r="AI740" s="108"/>
      <c r="AJ740" s="108"/>
      <c r="AK740" s="108"/>
      <c r="AL740" s="108"/>
      <c r="AM740" s="108"/>
      <c r="AN740" s="108"/>
      <c r="AO740" s="108"/>
      <c r="AP740" s="108"/>
      <c r="AQ740" s="108"/>
    </row>
    <row r="741" spans="1:43" ht="15.75" customHeight="1" x14ac:dyDescent="0.3">
      <c r="A741" s="108"/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  <c r="AA741" s="108"/>
      <c r="AB741" s="108"/>
      <c r="AC741" s="108"/>
      <c r="AD741" s="108"/>
      <c r="AE741" s="108"/>
      <c r="AF741" s="108"/>
      <c r="AG741" s="108"/>
      <c r="AH741" s="108"/>
      <c r="AI741" s="108"/>
      <c r="AJ741" s="108"/>
      <c r="AK741" s="108"/>
      <c r="AL741" s="108"/>
      <c r="AM741" s="108"/>
      <c r="AN741" s="108"/>
      <c r="AO741" s="108"/>
      <c r="AP741" s="108"/>
      <c r="AQ741" s="108"/>
    </row>
    <row r="742" spans="1:43" ht="15.75" customHeight="1" x14ac:dyDescent="0.3">
      <c r="A742" s="108"/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  <c r="AA742" s="108"/>
      <c r="AB742" s="108"/>
      <c r="AC742" s="108"/>
      <c r="AD742" s="108"/>
      <c r="AE742" s="108"/>
      <c r="AF742" s="108"/>
      <c r="AG742" s="108"/>
      <c r="AH742" s="108"/>
      <c r="AI742" s="108"/>
      <c r="AJ742" s="108"/>
      <c r="AK742" s="108"/>
      <c r="AL742" s="108"/>
      <c r="AM742" s="108"/>
      <c r="AN742" s="108"/>
      <c r="AO742" s="108"/>
      <c r="AP742" s="108"/>
      <c r="AQ742" s="108"/>
    </row>
    <row r="743" spans="1:43" ht="15.75" customHeight="1" x14ac:dyDescent="0.3">
      <c r="A743" s="108"/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  <c r="AA743" s="108"/>
      <c r="AB743" s="108"/>
      <c r="AC743" s="108"/>
      <c r="AD743" s="108"/>
      <c r="AE743" s="108"/>
      <c r="AF743" s="108"/>
      <c r="AG743" s="108"/>
      <c r="AH743" s="108"/>
      <c r="AI743" s="108"/>
      <c r="AJ743" s="108"/>
      <c r="AK743" s="108"/>
      <c r="AL743" s="108"/>
      <c r="AM743" s="108"/>
      <c r="AN743" s="108"/>
      <c r="AO743" s="108"/>
      <c r="AP743" s="108"/>
      <c r="AQ743" s="108"/>
    </row>
    <row r="744" spans="1:43" ht="15.75" customHeight="1" x14ac:dyDescent="0.3">
      <c r="A744" s="108"/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  <c r="AA744" s="108"/>
      <c r="AB744" s="108"/>
      <c r="AC744" s="108"/>
      <c r="AD744" s="108"/>
      <c r="AE744" s="108"/>
      <c r="AF744" s="108"/>
      <c r="AG744" s="108"/>
      <c r="AH744" s="108"/>
      <c r="AI744" s="108"/>
      <c r="AJ744" s="108"/>
      <c r="AK744" s="108"/>
      <c r="AL744" s="108"/>
      <c r="AM744" s="108"/>
      <c r="AN744" s="108"/>
      <c r="AO744" s="108"/>
      <c r="AP744" s="108"/>
      <c r="AQ744" s="108"/>
    </row>
    <row r="745" spans="1:43" ht="15.75" customHeight="1" x14ac:dyDescent="0.3">
      <c r="A745" s="108"/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  <c r="AC745" s="108"/>
      <c r="AD745" s="108"/>
      <c r="AE745" s="108"/>
      <c r="AF745" s="108"/>
      <c r="AG745" s="108"/>
      <c r="AH745" s="108"/>
      <c r="AI745" s="108"/>
      <c r="AJ745" s="108"/>
      <c r="AK745" s="108"/>
      <c r="AL745" s="108"/>
      <c r="AM745" s="108"/>
      <c r="AN745" s="108"/>
      <c r="AO745" s="108"/>
      <c r="AP745" s="108"/>
      <c r="AQ745" s="108"/>
    </row>
    <row r="746" spans="1:43" ht="15.75" customHeight="1" x14ac:dyDescent="0.3">
      <c r="A746" s="108"/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  <c r="AA746" s="108"/>
      <c r="AB746" s="108"/>
      <c r="AC746" s="108"/>
      <c r="AD746" s="108"/>
      <c r="AE746" s="108"/>
      <c r="AF746" s="108"/>
      <c r="AG746" s="108"/>
      <c r="AH746" s="108"/>
      <c r="AI746" s="108"/>
      <c r="AJ746" s="108"/>
      <c r="AK746" s="108"/>
      <c r="AL746" s="108"/>
      <c r="AM746" s="108"/>
      <c r="AN746" s="108"/>
      <c r="AO746" s="108"/>
      <c r="AP746" s="108"/>
      <c r="AQ746" s="108"/>
    </row>
    <row r="747" spans="1:43" ht="15.75" customHeight="1" x14ac:dyDescent="0.3">
      <c r="A747" s="108"/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  <c r="AC747" s="108"/>
      <c r="AD747" s="108"/>
      <c r="AE747" s="108"/>
      <c r="AF747" s="108"/>
      <c r="AG747" s="108"/>
      <c r="AH747" s="108"/>
      <c r="AI747" s="108"/>
      <c r="AJ747" s="108"/>
      <c r="AK747" s="108"/>
      <c r="AL747" s="108"/>
      <c r="AM747" s="108"/>
      <c r="AN747" s="108"/>
      <c r="AO747" s="108"/>
      <c r="AP747" s="108"/>
      <c r="AQ747" s="108"/>
    </row>
    <row r="748" spans="1:43" ht="15.75" customHeight="1" x14ac:dyDescent="0.3">
      <c r="A748" s="108"/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  <c r="AA748" s="108"/>
      <c r="AB748" s="108"/>
      <c r="AC748" s="108"/>
      <c r="AD748" s="108"/>
      <c r="AE748" s="108"/>
      <c r="AF748" s="108"/>
      <c r="AG748" s="108"/>
      <c r="AH748" s="108"/>
      <c r="AI748" s="108"/>
      <c r="AJ748" s="108"/>
      <c r="AK748" s="108"/>
      <c r="AL748" s="108"/>
      <c r="AM748" s="108"/>
      <c r="AN748" s="108"/>
      <c r="AO748" s="108"/>
      <c r="AP748" s="108"/>
      <c r="AQ748" s="108"/>
    </row>
    <row r="749" spans="1:43" ht="15.75" customHeight="1" x14ac:dyDescent="0.3">
      <c r="A749" s="108"/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  <c r="AA749" s="108"/>
      <c r="AB749" s="108"/>
      <c r="AC749" s="108"/>
      <c r="AD749" s="108"/>
      <c r="AE749" s="108"/>
      <c r="AF749" s="108"/>
      <c r="AG749" s="108"/>
      <c r="AH749" s="108"/>
      <c r="AI749" s="108"/>
      <c r="AJ749" s="108"/>
      <c r="AK749" s="108"/>
      <c r="AL749" s="108"/>
      <c r="AM749" s="108"/>
      <c r="AN749" s="108"/>
      <c r="AO749" s="108"/>
      <c r="AP749" s="108"/>
      <c r="AQ749" s="108"/>
    </row>
    <row r="750" spans="1:43" ht="15.75" customHeight="1" x14ac:dyDescent="0.3">
      <c r="A750" s="108"/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  <c r="AA750" s="108"/>
      <c r="AB750" s="108"/>
      <c r="AC750" s="108"/>
      <c r="AD750" s="108"/>
      <c r="AE750" s="108"/>
      <c r="AF750" s="108"/>
      <c r="AG750" s="108"/>
      <c r="AH750" s="108"/>
      <c r="AI750" s="108"/>
      <c r="AJ750" s="108"/>
      <c r="AK750" s="108"/>
      <c r="AL750" s="108"/>
      <c r="AM750" s="108"/>
      <c r="AN750" s="108"/>
      <c r="AO750" s="108"/>
      <c r="AP750" s="108"/>
      <c r="AQ750" s="108"/>
    </row>
    <row r="751" spans="1:43" ht="15.75" customHeight="1" x14ac:dyDescent="0.3">
      <c r="A751" s="108"/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  <c r="AC751" s="108"/>
      <c r="AD751" s="108"/>
      <c r="AE751" s="108"/>
      <c r="AF751" s="108"/>
      <c r="AG751" s="108"/>
      <c r="AH751" s="108"/>
      <c r="AI751" s="108"/>
      <c r="AJ751" s="108"/>
      <c r="AK751" s="108"/>
      <c r="AL751" s="108"/>
      <c r="AM751" s="108"/>
      <c r="AN751" s="108"/>
      <c r="AO751" s="108"/>
      <c r="AP751" s="108"/>
      <c r="AQ751" s="108"/>
    </row>
    <row r="752" spans="1:43" ht="15.75" customHeight="1" x14ac:dyDescent="0.3">
      <c r="A752" s="108"/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  <c r="AH752" s="108"/>
      <c r="AI752" s="108"/>
      <c r="AJ752" s="108"/>
      <c r="AK752" s="108"/>
      <c r="AL752" s="108"/>
      <c r="AM752" s="108"/>
      <c r="AN752" s="108"/>
      <c r="AO752" s="108"/>
      <c r="AP752" s="108"/>
      <c r="AQ752" s="108"/>
    </row>
    <row r="753" spans="1:43" ht="15.75" customHeight="1" x14ac:dyDescent="0.3">
      <c r="A753" s="108"/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  <c r="AC753" s="108"/>
      <c r="AD753" s="108"/>
      <c r="AE753" s="108"/>
      <c r="AF753" s="108"/>
      <c r="AG753" s="108"/>
      <c r="AH753" s="108"/>
      <c r="AI753" s="108"/>
      <c r="AJ753" s="108"/>
      <c r="AK753" s="108"/>
      <c r="AL753" s="108"/>
      <c r="AM753" s="108"/>
      <c r="AN753" s="108"/>
      <c r="AO753" s="108"/>
      <c r="AP753" s="108"/>
      <c r="AQ753" s="108"/>
    </row>
    <row r="754" spans="1:43" ht="15.75" customHeight="1" x14ac:dyDescent="0.3">
      <c r="A754" s="108"/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  <c r="AC754" s="108"/>
      <c r="AD754" s="108"/>
      <c r="AE754" s="108"/>
      <c r="AF754" s="108"/>
      <c r="AG754" s="108"/>
      <c r="AH754" s="108"/>
      <c r="AI754" s="108"/>
      <c r="AJ754" s="108"/>
      <c r="AK754" s="108"/>
      <c r="AL754" s="108"/>
      <c r="AM754" s="108"/>
      <c r="AN754" s="108"/>
      <c r="AO754" s="108"/>
      <c r="AP754" s="108"/>
      <c r="AQ754" s="108"/>
    </row>
    <row r="755" spans="1:43" ht="15.75" customHeight="1" x14ac:dyDescent="0.3">
      <c r="A755" s="108"/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08"/>
      <c r="AG755" s="108"/>
      <c r="AH755" s="108"/>
      <c r="AI755" s="108"/>
      <c r="AJ755" s="108"/>
      <c r="AK755" s="108"/>
      <c r="AL755" s="108"/>
      <c r="AM755" s="108"/>
      <c r="AN755" s="108"/>
      <c r="AO755" s="108"/>
      <c r="AP755" s="108"/>
      <c r="AQ755" s="108"/>
    </row>
    <row r="756" spans="1:43" ht="15.75" customHeight="1" x14ac:dyDescent="0.3">
      <c r="A756" s="108"/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08"/>
      <c r="AG756" s="108"/>
      <c r="AH756" s="108"/>
      <c r="AI756" s="108"/>
      <c r="AJ756" s="108"/>
      <c r="AK756" s="108"/>
      <c r="AL756" s="108"/>
      <c r="AM756" s="108"/>
      <c r="AN756" s="108"/>
      <c r="AO756" s="108"/>
      <c r="AP756" s="108"/>
      <c r="AQ756" s="108"/>
    </row>
    <row r="757" spans="1:43" ht="15.75" customHeight="1" x14ac:dyDescent="0.3">
      <c r="A757" s="108"/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  <c r="AA757" s="108"/>
      <c r="AB757" s="108"/>
      <c r="AC757" s="108"/>
      <c r="AD757" s="108"/>
      <c r="AE757" s="108"/>
      <c r="AF757" s="108"/>
      <c r="AG757" s="108"/>
      <c r="AH757" s="108"/>
      <c r="AI757" s="108"/>
      <c r="AJ757" s="108"/>
      <c r="AK757" s="108"/>
      <c r="AL757" s="108"/>
      <c r="AM757" s="108"/>
      <c r="AN757" s="108"/>
      <c r="AO757" s="108"/>
      <c r="AP757" s="108"/>
      <c r="AQ757" s="108"/>
    </row>
    <row r="758" spans="1:43" ht="15.75" customHeight="1" x14ac:dyDescent="0.3">
      <c r="A758" s="108"/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  <c r="AC758" s="108"/>
      <c r="AD758" s="108"/>
      <c r="AE758" s="108"/>
      <c r="AF758" s="108"/>
      <c r="AG758" s="108"/>
      <c r="AH758" s="108"/>
      <c r="AI758" s="108"/>
      <c r="AJ758" s="108"/>
      <c r="AK758" s="108"/>
      <c r="AL758" s="108"/>
      <c r="AM758" s="108"/>
      <c r="AN758" s="108"/>
      <c r="AO758" s="108"/>
      <c r="AP758" s="108"/>
      <c r="AQ758" s="108"/>
    </row>
    <row r="759" spans="1:43" ht="15.75" customHeight="1" x14ac:dyDescent="0.3">
      <c r="A759" s="108"/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  <c r="AC759" s="108"/>
      <c r="AD759" s="108"/>
      <c r="AE759" s="108"/>
      <c r="AF759" s="108"/>
      <c r="AG759" s="108"/>
      <c r="AH759" s="108"/>
      <c r="AI759" s="108"/>
      <c r="AJ759" s="108"/>
      <c r="AK759" s="108"/>
      <c r="AL759" s="108"/>
      <c r="AM759" s="108"/>
      <c r="AN759" s="108"/>
      <c r="AO759" s="108"/>
      <c r="AP759" s="108"/>
      <c r="AQ759" s="108"/>
    </row>
    <row r="760" spans="1:43" ht="15.75" customHeight="1" x14ac:dyDescent="0.3">
      <c r="A760" s="108"/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  <c r="AA760" s="108"/>
      <c r="AB760" s="108"/>
      <c r="AC760" s="108"/>
      <c r="AD760" s="108"/>
      <c r="AE760" s="108"/>
      <c r="AF760" s="108"/>
      <c r="AG760" s="108"/>
      <c r="AH760" s="108"/>
      <c r="AI760" s="108"/>
      <c r="AJ760" s="108"/>
      <c r="AK760" s="108"/>
      <c r="AL760" s="108"/>
      <c r="AM760" s="108"/>
      <c r="AN760" s="108"/>
      <c r="AO760" s="108"/>
      <c r="AP760" s="108"/>
      <c r="AQ760" s="108"/>
    </row>
    <row r="761" spans="1:43" ht="15.75" customHeight="1" x14ac:dyDescent="0.3">
      <c r="A761" s="108"/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  <c r="AA761" s="108"/>
      <c r="AB761" s="108"/>
      <c r="AC761" s="108"/>
      <c r="AD761" s="108"/>
      <c r="AE761" s="108"/>
      <c r="AF761" s="108"/>
      <c r="AG761" s="108"/>
      <c r="AH761" s="108"/>
      <c r="AI761" s="108"/>
      <c r="AJ761" s="108"/>
      <c r="AK761" s="108"/>
      <c r="AL761" s="108"/>
      <c r="AM761" s="108"/>
      <c r="AN761" s="108"/>
      <c r="AO761" s="108"/>
      <c r="AP761" s="108"/>
      <c r="AQ761" s="108"/>
    </row>
    <row r="762" spans="1:43" ht="15.75" customHeight="1" x14ac:dyDescent="0.3">
      <c r="A762" s="108"/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  <c r="AC762" s="108"/>
      <c r="AD762" s="108"/>
      <c r="AE762" s="108"/>
      <c r="AF762" s="108"/>
      <c r="AG762" s="108"/>
      <c r="AH762" s="108"/>
      <c r="AI762" s="108"/>
      <c r="AJ762" s="108"/>
      <c r="AK762" s="108"/>
      <c r="AL762" s="108"/>
      <c r="AM762" s="108"/>
      <c r="AN762" s="108"/>
      <c r="AO762" s="108"/>
      <c r="AP762" s="108"/>
      <c r="AQ762" s="108"/>
    </row>
    <row r="763" spans="1:43" ht="15.75" customHeight="1" x14ac:dyDescent="0.3">
      <c r="A763" s="108"/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  <c r="AC763" s="108"/>
      <c r="AD763" s="108"/>
      <c r="AE763" s="108"/>
      <c r="AF763" s="108"/>
      <c r="AG763" s="108"/>
      <c r="AH763" s="108"/>
      <c r="AI763" s="108"/>
      <c r="AJ763" s="108"/>
      <c r="AK763" s="108"/>
      <c r="AL763" s="108"/>
      <c r="AM763" s="108"/>
      <c r="AN763" s="108"/>
      <c r="AO763" s="108"/>
      <c r="AP763" s="108"/>
      <c r="AQ763" s="108"/>
    </row>
    <row r="764" spans="1:43" ht="15.75" customHeight="1" x14ac:dyDescent="0.3">
      <c r="A764" s="108"/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  <c r="AC764" s="108"/>
      <c r="AD764" s="108"/>
      <c r="AE764" s="108"/>
      <c r="AF764" s="108"/>
      <c r="AG764" s="108"/>
      <c r="AH764" s="108"/>
      <c r="AI764" s="108"/>
      <c r="AJ764" s="108"/>
      <c r="AK764" s="108"/>
      <c r="AL764" s="108"/>
      <c r="AM764" s="108"/>
      <c r="AN764" s="108"/>
      <c r="AO764" s="108"/>
      <c r="AP764" s="108"/>
      <c r="AQ764" s="108"/>
    </row>
    <row r="765" spans="1:43" ht="15.75" customHeight="1" x14ac:dyDescent="0.3">
      <c r="A765" s="108"/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  <c r="AC765" s="108"/>
      <c r="AD765" s="108"/>
      <c r="AE765" s="108"/>
      <c r="AF765" s="108"/>
      <c r="AG765" s="108"/>
      <c r="AH765" s="108"/>
      <c r="AI765" s="108"/>
      <c r="AJ765" s="108"/>
      <c r="AK765" s="108"/>
      <c r="AL765" s="108"/>
      <c r="AM765" s="108"/>
      <c r="AN765" s="108"/>
      <c r="AO765" s="108"/>
      <c r="AP765" s="108"/>
      <c r="AQ765" s="108"/>
    </row>
    <row r="766" spans="1:43" ht="15.75" customHeight="1" x14ac:dyDescent="0.3">
      <c r="A766" s="108"/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  <c r="AA766" s="108"/>
      <c r="AB766" s="108"/>
      <c r="AC766" s="108"/>
      <c r="AD766" s="108"/>
      <c r="AE766" s="108"/>
      <c r="AF766" s="108"/>
      <c r="AG766" s="108"/>
      <c r="AH766" s="108"/>
      <c r="AI766" s="108"/>
      <c r="AJ766" s="108"/>
      <c r="AK766" s="108"/>
      <c r="AL766" s="108"/>
      <c r="AM766" s="108"/>
      <c r="AN766" s="108"/>
      <c r="AO766" s="108"/>
      <c r="AP766" s="108"/>
      <c r="AQ766" s="108"/>
    </row>
    <row r="767" spans="1:43" ht="15.75" customHeight="1" x14ac:dyDescent="0.3">
      <c r="A767" s="108"/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  <c r="AC767" s="108"/>
      <c r="AD767" s="108"/>
      <c r="AE767" s="108"/>
      <c r="AF767" s="108"/>
      <c r="AG767" s="108"/>
      <c r="AH767" s="108"/>
      <c r="AI767" s="108"/>
      <c r="AJ767" s="108"/>
      <c r="AK767" s="108"/>
      <c r="AL767" s="108"/>
      <c r="AM767" s="108"/>
      <c r="AN767" s="108"/>
      <c r="AO767" s="108"/>
      <c r="AP767" s="108"/>
      <c r="AQ767" s="108"/>
    </row>
    <row r="768" spans="1:43" ht="15.75" customHeight="1" x14ac:dyDescent="0.3">
      <c r="A768" s="108"/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  <c r="AA768" s="108"/>
      <c r="AB768" s="108"/>
      <c r="AC768" s="108"/>
      <c r="AD768" s="108"/>
      <c r="AE768" s="108"/>
      <c r="AF768" s="108"/>
      <c r="AG768" s="108"/>
      <c r="AH768" s="108"/>
      <c r="AI768" s="108"/>
      <c r="AJ768" s="108"/>
      <c r="AK768" s="108"/>
      <c r="AL768" s="108"/>
      <c r="AM768" s="108"/>
      <c r="AN768" s="108"/>
      <c r="AO768" s="108"/>
      <c r="AP768" s="108"/>
      <c r="AQ768" s="108"/>
    </row>
    <row r="769" spans="1:43" ht="15.75" customHeight="1" x14ac:dyDescent="0.3">
      <c r="A769" s="108"/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  <c r="AC769" s="108"/>
      <c r="AD769" s="108"/>
      <c r="AE769" s="108"/>
      <c r="AF769" s="108"/>
      <c r="AG769" s="108"/>
      <c r="AH769" s="108"/>
      <c r="AI769" s="108"/>
      <c r="AJ769" s="108"/>
      <c r="AK769" s="108"/>
      <c r="AL769" s="108"/>
      <c r="AM769" s="108"/>
      <c r="AN769" s="108"/>
      <c r="AO769" s="108"/>
      <c r="AP769" s="108"/>
      <c r="AQ769" s="108"/>
    </row>
    <row r="770" spans="1:43" ht="15.75" customHeight="1" x14ac:dyDescent="0.3">
      <c r="A770" s="108"/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  <c r="AA770" s="108"/>
      <c r="AB770" s="108"/>
      <c r="AC770" s="108"/>
      <c r="AD770" s="108"/>
      <c r="AE770" s="108"/>
      <c r="AF770" s="108"/>
      <c r="AG770" s="108"/>
      <c r="AH770" s="108"/>
      <c r="AI770" s="108"/>
      <c r="AJ770" s="108"/>
      <c r="AK770" s="108"/>
      <c r="AL770" s="108"/>
      <c r="AM770" s="108"/>
      <c r="AN770" s="108"/>
      <c r="AO770" s="108"/>
      <c r="AP770" s="108"/>
      <c r="AQ770" s="108"/>
    </row>
    <row r="771" spans="1:43" ht="15.75" customHeight="1" x14ac:dyDescent="0.3">
      <c r="A771" s="108"/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  <c r="AC771" s="108"/>
      <c r="AD771" s="108"/>
      <c r="AE771" s="108"/>
      <c r="AF771" s="108"/>
      <c r="AG771" s="108"/>
      <c r="AH771" s="108"/>
      <c r="AI771" s="108"/>
      <c r="AJ771" s="108"/>
      <c r="AK771" s="108"/>
      <c r="AL771" s="108"/>
      <c r="AM771" s="108"/>
      <c r="AN771" s="108"/>
      <c r="AO771" s="108"/>
      <c r="AP771" s="108"/>
      <c r="AQ771" s="108"/>
    </row>
    <row r="772" spans="1:43" ht="15.75" customHeight="1" x14ac:dyDescent="0.3">
      <c r="A772" s="108"/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  <c r="AC772" s="108"/>
      <c r="AD772" s="108"/>
      <c r="AE772" s="108"/>
      <c r="AF772" s="108"/>
      <c r="AG772" s="108"/>
      <c r="AH772" s="108"/>
      <c r="AI772" s="108"/>
      <c r="AJ772" s="108"/>
      <c r="AK772" s="108"/>
      <c r="AL772" s="108"/>
      <c r="AM772" s="108"/>
      <c r="AN772" s="108"/>
      <c r="AO772" s="108"/>
      <c r="AP772" s="108"/>
      <c r="AQ772" s="108"/>
    </row>
    <row r="773" spans="1:43" ht="15.75" customHeight="1" x14ac:dyDescent="0.3">
      <c r="A773" s="108"/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  <c r="AA773" s="108"/>
      <c r="AB773" s="108"/>
      <c r="AC773" s="108"/>
      <c r="AD773" s="108"/>
      <c r="AE773" s="108"/>
      <c r="AF773" s="108"/>
      <c r="AG773" s="108"/>
      <c r="AH773" s="108"/>
      <c r="AI773" s="108"/>
      <c r="AJ773" s="108"/>
      <c r="AK773" s="108"/>
      <c r="AL773" s="108"/>
      <c r="AM773" s="108"/>
      <c r="AN773" s="108"/>
      <c r="AO773" s="108"/>
      <c r="AP773" s="108"/>
      <c r="AQ773" s="108"/>
    </row>
    <row r="774" spans="1:43" ht="15.75" customHeight="1" x14ac:dyDescent="0.3">
      <c r="A774" s="108"/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  <c r="AC774" s="108"/>
      <c r="AD774" s="108"/>
      <c r="AE774" s="108"/>
      <c r="AF774" s="108"/>
      <c r="AG774" s="108"/>
      <c r="AH774" s="108"/>
      <c r="AI774" s="108"/>
      <c r="AJ774" s="108"/>
      <c r="AK774" s="108"/>
      <c r="AL774" s="108"/>
      <c r="AM774" s="108"/>
      <c r="AN774" s="108"/>
      <c r="AO774" s="108"/>
      <c r="AP774" s="108"/>
      <c r="AQ774" s="108"/>
    </row>
    <row r="775" spans="1:43" ht="15.75" customHeight="1" x14ac:dyDescent="0.3">
      <c r="A775" s="108"/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08"/>
      <c r="AG775" s="108"/>
      <c r="AH775" s="108"/>
      <c r="AI775" s="108"/>
      <c r="AJ775" s="108"/>
      <c r="AK775" s="108"/>
      <c r="AL775" s="108"/>
      <c r="AM775" s="108"/>
      <c r="AN775" s="108"/>
      <c r="AO775" s="108"/>
      <c r="AP775" s="108"/>
      <c r="AQ775" s="108"/>
    </row>
    <row r="776" spans="1:43" ht="15.75" customHeight="1" x14ac:dyDescent="0.3">
      <c r="A776" s="108"/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  <c r="AA776" s="108"/>
      <c r="AB776" s="108"/>
      <c r="AC776" s="108"/>
      <c r="AD776" s="108"/>
      <c r="AE776" s="108"/>
      <c r="AF776" s="108"/>
      <c r="AG776" s="108"/>
      <c r="AH776" s="108"/>
      <c r="AI776" s="108"/>
      <c r="AJ776" s="108"/>
      <c r="AK776" s="108"/>
      <c r="AL776" s="108"/>
      <c r="AM776" s="108"/>
      <c r="AN776" s="108"/>
      <c r="AO776" s="108"/>
      <c r="AP776" s="108"/>
      <c r="AQ776" s="108"/>
    </row>
    <row r="777" spans="1:43" ht="15.75" customHeight="1" x14ac:dyDescent="0.3">
      <c r="A777" s="108"/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  <c r="AC777" s="108"/>
      <c r="AD777" s="108"/>
      <c r="AE777" s="108"/>
      <c r="AF777" s="108"/>
      <c r="AG777" s="108"/>
      <c r="AH777" s="108"/>
      <c r="AI777" s="108"/>
      <c r="AJ777" s="108"/>
      <c r="AK777" s="108"/>
      <c r="AL777" s="108"/>
      <c r="AM777" s="108"/>
      <c r="AN777" s="108"/>
      <c r="AO777" s="108"/>
      <c r="AP777" s="108"/>
      <c r="AQ777" s="108"/>
    </row>
    <row r="778" spans="1:43" ht="15.75" customHeight="1" x14ac:dyDescent="0.3">
      <c r="A778" s="108"/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  <c r="AC778" s="108"/>
      <c r="AD778" s="108"/>
      <c r="AE778" s="108"/>
      <c r="AF778" s="108"/>
      <c r="AG778" s="108"/>
      <c r="AH778" s="108"/>
      <c r="AI778" s="108"/>
      <c r="AJ778" s="108"/>
      <c r="AK778" s="108"/>
      <c r="AL778" s="108"/>
      <c r="AM778" s="108"/>
      <c r="AN778" s="108"/>
      <c r="AO778" s="108"/>
      <c r="AP778" s="108"/>
      <c r="AQ778" s="108"/>
    </row>
    <row r="779" spans="1:43" ht="15.75" customHeight="1" x14ac:dyDescent="0.3">
      <c r="A779" s="108"/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  <c r="AC779" s="108"/>
      <c r="AD779" s="108"/>
      <c r="AE779" s="108"/>
      <c r="AF779" s="108"/>
      <c r="AG779" s="108"/>
      <c r="AH779" s="108"/>
      <c r="AI779" s="108"/>
      <c r="AJ779" s="108"/>
      <c r="AK779" s="108"/>
      <c r="AL779" s="108"/>
      <c r="AM779" s="108"/>
      <c r="AN779" s="108"/>
      <c r="AO779" s="108"/>
      <c r="AP779" s="108"/>
      <c r="AQ779" s="108"/>
    </row>
    <row r="780" spans="1:43" ht="15.75" customHeight="1" x14ac:dyDescent="0.3">
      <c r="A780" s="108"/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  <c r="AC780" s="108"/>
      <c r="AD780" s="108"/>
      <c r="AE780" s="108"/>
      <c r="AF780" s="108"/>
      <c r="AG780" s="108"/>
      <c r="AH780" s="108"/>
      <c r="AI780" s="108"/>
      <c r="AJ780" s="108"/>
      <c r="AK780" s="108"/>
      <c r="AL780" s="108"/>
      <c r="AM780" s="108"/>
      <c r="AN780" s="108"/>
      <c r="AO780" s="108"/>
      <c r="AP780" s="108"/>
      <c r="AQ780" s="108"/>
    </row>
    <row r="781" spans="1:43" ht="15.75" customHeight="1" x14ac:dyDescent="0.3">
      <c r="A781" s="108"/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  <c r="AC781" s="108"/>
      <c r="AD781" s="108"/>
      <c r="AE781" s="108"/>
      <c r="AF781" s="108"/>
      <c r="AG781" s="108"/>
      <c r="AH781" s="108"/>
      <c r="AI781" s="108"/>
      <c r="AJ781" s="108"/>
      <c r="AK781" s="108"/>
      <c r="AL781" s="108"/>
      <c r="AM781" s="108"/>
      <c r="AN781" s="108"/>
      <c r="AO781" s="108"/>
      <c r="AP781" s="108"/>
      <c r="AQ781" s="108"/>
    </row>
    <row r="782" spans="1:43" ht="15.75" customHeight="1" x14ac:dyDescent="0.3">
      <c r="A782" s="108"/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  <c r="AA782" s="108"/>
      <c r="AB782" s="108"/>
      <c r="AC782" s="108"/>
      <c r="AD782" s="108"/>
      <c r="AE782" s="108"/>
      <c r="AF782" s="108"/>
      <c r="AG782" s="108"/>
      <c r="AH782" s="108"/>
      <c r="AI782" s="108"/>
      <c r="AJ782" s="108"/>
      <c r="AK782" s="108"/>
      <c r="AL782" s="108"/>
      <c r="AM782" s="108"/>
      <c r="AN782" s="108"/>
      <c r="AO782" s="108"/>
      <c r="AP782" s="108"/>
      <c r="AQ782" s="108"/>
    </row>
    <row r="783" spans="1:43" ht="15.75" customHeight="1" x14ac:dyDescent="0.3">
      <c r="A783" s="108"/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  <c r="AC783" s="108"/>
      <c r="AD783" s="108"/>
      <c r="AE783" s="108"/>
      <c r="AF783" s="108"/>
      <c r="AG783" s="108"/>
      <c r="AH783" s="108"/>
      <c r="AI783" s="108"/>
      <c r="AJ783" s="108"/>
      <c r="AK783" s="108"/>
      <c r="AL783" s="108"/>
      <c r="AM783" s="108"/>
      <c r="AN783" s="108"/>
      <c r="AO783" s="108"/>
      <c r="AP783" s="108"/>
      <c r="AQ783" s="108"/>
    </row>
    <row r="784" spans="1:43" ht="15.75" customHeight="1" x14ac:dyDescent="0.3">
      <c r="A784" s="108"/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  <c r="AA784" s="108"/>
      <c r="AB784" s="108"/>
      <c r="AC784" s="108"/>
      <c r="AD784" s="108"/>
      <c r="AE784" s="108"/>
      <c r="AF784" s="108"/>
      <c r="AG784" s="108"/>
      <c r="AH784" s="108"/>
      <c r="AI784" s="108"/>
      <c r="AJ784" s="108"/>
      <c r="AK784" s="108"/>
      <c r="AL784" s="108"/>
      <c r="AM784" s="108"/>
      <c r="AN784" s="108"/>
      <c r="AO784" s="108"/>
      <c r="AP784" s="108"/>
      <c r="AQ784" s="108"/>
    </row>
    <row r="785" spans="1:43" ht="15.75" customHeight="1" x14ac:dyDescent="0.3">
      <c r="A785" s="108"/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  <c r="AA785" s="108"/>
      <c r="AB785" s="108"/>
      <c r="AC785" s="108"/>
      <c r="AD785" s="108"/>
      <c r="AE785" s="108"/>
      <c r="AF785" s="108"/>
      <c r="AG785" s="108"/>
      <c r="AH785" s="108"/>
      <c r="AI785" s="108"/>
      <c r="AJ785" s="108"/>
      <c r="AK785" s="108"/>
      <c r="AL785" s="108"/>
      <c r="AM785" s="108"/>
      <c r="AN785" s="108"/>
      <c r="AO785" s="108"/>
      <c r="AP785" s="108"/>
      <c r="AQ785" s="108"/>
    </row>
    <row r="786" spans="1:43" ht="15.75" customHeight="1" x14ac:dyDescent="0.3">
      <c r="A786" s="108"/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  <c r="AA786" s="108"/>
      <c r="AB786" s="108"/>
      <c r="AC786" s="108"/>
      <c r="AD786" s="108"/>
      <c r="AE786" s="108"/>
      <c r="AF786" s="108"/>
      <c r="AG786" s="108"/>
      <c r="AH786" s="108"/>
      <c r="AI786" s="108"/>
      <c r="AJ786" s="108"/>
      <c r="AK786" s="108"/>
      <c r="AL786" s="108"/>
      <c r="AM786" s="108"/>
      <c r="AN786" s="108"/>
      <c r="AO786" s="108"/>
      <c r="AP786" s="108"/>
      <c r="AQ786" s="108"/>
    </row>
    <row r="787" spans="1:43" ht="15.75" customHeight="1" x14ac:dyDescent="0.3">
      <c r="A787" s="108"/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  <c r="AA787" s="108"/>
      <c r="AB787" s="108"/>
      <c r="AC787" s="108"/>
      <c r="AD787" s="108"/>
      <c r="AE787" s="108"/>
      <c r="AF787" s="108"/>
      <c r="AG787" s="108"/>
      <c r="AH787" s="108"/>
      <c r="AI787" s="108"/>
      <c r="AJ787" s="108"/>
      <c r="AK787" s="108"/>
      <c r="AL787" s="108"/>
      <c r="AM787" s="108"/>
      <c r="AN787" s="108"/>
      <c r="AO787" s="108"/>
      <c r="AP787" s="108"/>
      <c r="AQ787" s="108"/>
    </row>
    <row r="788" spans="1:43" ht="15.75" customHeight="1" x14ac:dyDescent="0.3">
      <c r="A788" s="108"/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  <c r="AA788" s="108"/>
      <c r="AB788" s="108"/>
      <c r="AC788" s="108"/>
      <c r="AD788" s="108"/>
      <c r="AE788" s="108"/>
      <c r="AF788" s="108"/>
      <c r="AG788" s="108"/>
      <c r="AH788" s="108"/>
      <c r="AI788" s="108"/>
      <c r="AJ788" s="108"/>
      <c r="AK788" s="108"/>
      <c r="AL788" s="108"/>
      <c r="AM788" s="108"/>
      <c r="AN788" s="108"/>
      <c r="AO788" s="108"/>
      <c r="AP788" s="108"/>
      <c r="AQ788" s="108"/>
    </row>
    <row r="789" spans="1:43" ht="15.75" customHeight="1" x14ac:dyDescent="0.3">
      <c r="A789" s="108"/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  <c r="AA789" s="108"/>
      <c r="AB789" s="108"/>
      <c r="AC789" s="108"/>
      <c r="AD789" s="108"/>
      <c r="AE789" s="108"/>
      <c r="AF789" s="108"/>
      <c r="AG789" s="108"/>
      <c r="AH789" s="108"/>
      <c r="AI789" s="108"/>
      <c r="AJ789" s="108"/>
      <c r="AK789" s="108"/>
      <c r="AL789" s="108"/>
      <c r="AM789" s="108"/>
      <c r="AN789" s="108"/>
      <c r="AO789" s="108"/>
      <c r="AP789" s="108"/>
      <c r="AQ789" s="108"/>
    </row>
    <row r="790" spans="1:43" ht="15.75" customHeight="1" x14ac:dyDescent="0.3">
      <c r="A790" s="108"/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  <c r="AC790" s="108"/>
      <c r="AD790" s="108"/>
      <c r="AE790" s="108"/>
      <c r="AF790" s="108"/>
      <c r="AG790" s="108"/>
      <c r="AH790" s="108"/>
      <c r="AI790" s="108"/>
      <c r="AJ790" s="108"/>
      <c r="AK790" s="108"/>
      <c r="AL790" s="108"/>
      <c r="AM790" s="108"/>
      <c r="AN790" s="108"/>
      <c r="AO790" s="108"/>
      <c r="AP790" s="108"/>
      <c r="AQ790" s="108"/>
    </row>
    <row r="791" spans="1:43" ht="15.75" customHeight="1" x14ac:dyDescent="0.3">
      <c r="A791" s="108"/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  <c r="AA791" s="108"/>
      <c r="AB791" s="108"/>
      <c r="AC791" s="108"/>
      <c r="AD791" s="108"/>
      <c r="AE791" s="108"/>
      <c r="AF791" s="108"/>
      <c r="AG791" s="108"/>
      <c r="AH791" s="108"/>
      <c r="AI791" s="108"/>
      <c r="AJ791" s="108"/>
      <c r="AK791" s="108"/>
      <c r="AL791" s="108"/>
      <c r="AM791" s="108"/>
      <c r="AN791" s="108"/>
      <c r="AO791" s="108"/>
      <c r="AP791" s="108"/>
      <c r="AQ791" s="108"/>
    </row>
    <row r="792" spans="1:43" ht="15.75" customHeight="1" x14ac:dyDescent="0.3">
      <c r="A792" s="108"/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  <c r="AC792" s="108"/>
      <c r="AD792" s="108"/>
      <c r="AE792" s="108"/>
      <c r="AF792" s="108"/>
      <c r="AG792" s="108"/>
      <c r="AH792" s="108"/>
      <c r="AI792" s="108"/>
      <c r="AJ792" s="108"/>
      <c r="AK792" s="108"/>
      <c r="AL792" s="108"/>
      <c r="AM792" s="108"/>
      <c r="AN792" s="108"/>
      <c r="AO792" s="108"/>
      <c r="AP792" s="108"/>
      <c r="AQ792" s="108"/>
    </row>
    <row r="793" spans="1:43" ht="15.75" customHeight="1" x14ac:dyDescent="0.3">
      <c r="A793" s="108"/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  <c r="AC793" s="108"/>
      <c r="AD793" s="108"/>
      <c r="AE793" s="108"/>
      <c r="AF793" s="108"/>
      <c r="AG793" s="108"/>
      <c r="AH793" s="108"/>
      <c r="AI793" s="108"/>
      <c r="AJ793" s="108"/>
      <c r="AK793" s="108"/>
      <c r="AL793" s="108"/>
      <c r="AM793" s="108"/>
      <c r="AN793" s="108"/>
      <c r="AO793" s="108"/>
      <c r="AP793" s="108"/>
      <c r="AQ793" s="108"/>
    </row>
    <row r="794" spans="1:43" ht="15.75" customHeight="1" x14ac:dyDescent="0.3">
      <c r="A794" s="108"/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  <c r="AA794" s="108"/>
      <c r="AB794" s="108"/>
      <c r="AC794" s="108"/>
      <c r="AD794" s="108"/>
      <c r="AE794" s="108"/>
      <c r="AF794" s="108"/>
      <c r="AG794" s="108"/>
      <c r="AH794" s="108"/>
      <c r="AI794" s="108"/>
      <c r="AJ794" s="108"/>
      <c r="AK794" s="108"/>
      <c r="AL794" s="108"/>
      <c r="AM794" s="108"/>
      <c r="AN794" s="108"/>
      <c r="AO794" s="108"/>
      <c r="AP794" s="108"/>
      <c r="AQ794" s="108"/>
    </row>
    <row r="795" spans="1:43" ht="15.75" customHeight="1" x14ac:dyDescent="0.3">
      <c r="A795" s="108"/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  <c r="AC795" s="108"/>
      <c r="AD795" s="108"/>
      <c r="AE795" s="108"/>
      <c r="AF795" s="108"/>
      <c r="AG795" s="108"/>
      <c r="AH795" s="108"/>
      <c r="AI795" s="108"/>
      <c r="AJ795" s="108"/>
      <c r="AK795" s="108"/>
      <c r="AL795" s="108"/>
      <c r="AM795" s="108"/>
      <c r="AN795" s="108"/>
      <c r="AO795" s="108"/>
      <c r="AP795" s="108"/>
      <c r="AQ795" s="108"/>
    </row>
    <row r="796" spans="1:43" ht="15.75" customHeight="1" x14ac:dyDescent="0.3">
      <c r="A796" s="108"/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  <c r="AC796" s="108"/>
      <c r="AD796" s="108"/>
      <c r="AE796" s="108"/>
      <c r="AF796" s="108"/>
      <c r="AG796" s="108"/>
      <c r="AH796" s="108"/>
      <c r="AI796" s="108"/>
      <c r="AJ796" s="108"/>
      <c r="AK796" s="108"/>
      <c r="AL796" s="108"/>
      <c r="AM796" s="108"/>
      <c r="AN796" s="108"/>
      <c r="AO796" s="108"/>
      <c r="AP796" s="108"/>
      <c r="AQ796" s="108"/>
    </row>
    <row r="797" spans="1:43" ht="15.75" customHeight="1" x14ac:dyDescent="0.3">
      <c r="A797" s="108"/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  <c r="AA797" s="108"/>
      <c r="AB797" s="108"/>
      <c r="AC797" s="108"/>
      <c r="AD797" s="108"/>
      <c r="AE797" s="108"/>
      <c r="AF797" s="108"/>
      <c r="AG797" s="108"/>
      <c r="AH797" s="108"/>
      <c r="AI797" s="108"/>
      <c r="AJ797" s="108"/>
      <c r="AK797" s="108"/>
      <c r="AL797" s="108"/>
      <c r="AM797" s="108"/>
      <c r="AN797" s="108"/>
      <c r="AO797" s="108"/>
      <c r="AP797" s="108"/>
      <c r="AQ797" s="108"/>
    </row>
    <row r="798" spans="1:43" ht="15.75" customHeight="1" x14ac:dyDescent="0.3">
      <c r="A798" s="108"/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  <c r="AA798" s="108"/>
      <c r="AB798" s="108"/>
      <c r="AC798" s="108"/>
      <c r="AD798" s="108"/>
      <c r="AE798" s="108"/>
      <c r="AF798" s="108"/>
      <c r="AG798" s="108"/>
      <c r="AH798" s="108"/>
      <c r="AI798" s="108"/>
      <c r="AJ798" s="108"/>
      <c r="AK798" s="108"/>
      <c r="AL798" s="108"/>
      <c r="AM798" s="108"/>
      <c r="AN798" s="108"/>
      <c r="AO798" s="108"/>
      <c r="AP798" s="108"/>
      <c r="AQ798" s="108"/>
    </row>
    <row r="799" spans="1:43" ht="15.75" customHeight="1" x14ac:dyDescent="0.3">
      <c r="A799" s="108"/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  <c r="AA799" s="108"/>
      <c r="AB799" s="108"/>
      <c r="AC799" s="108"/>
      <c r="AD799" s="108"/>
      <c r="AE799" s="108"/>
      <c r="AF799" s="108"/>
      <c r="AG799" s="108"/>
      <c r="AH799" s="108"/>
      <c r="AI799" s="108"/>
      <c r="AJ799" s="108"/>
      <c r="AK799" s="108"/>
      <c r="AL799" s="108"/>
      <c r="AM799" s="108"/>
      <c r="AN799" s="108"/>
      <c r="AO799" s="108"/>
      <c r="AP799" s="108"/>
      <c r="AQ799" s="108"/>
    </row>
    <row r="800" spans="1:43" ht="15.75" customHeight="1" x14ac:dyDescent="0.3">
      <c r="A800" s="108"/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  <c r="AA800" s="108"/>
      <c r="AB800" s="108"/>
      <c r="AC800" s="108"/>
      <c r="AD800" s="108"/>
      <c r="AE800" s="108"/>
      <c r="AF800" s="108"/>
      <c r="AG800" s="108"/>
      <c r="AH800" s="108"/>
      <c r="AI800" s="108"/>
      <c r="AJ800" s="108"/>
      <c r="AK800" s="108"/>
      <c r="AL800" s="108"/>
      <c r="AM800" s="108"/>
      <c r="AN800" s="108"/>
      <c r="AO800" s="108"/>
      <c r="AP800" s="108"/>
      <c r="AQ800" s="108"/>
    </row>
    <row r="801" spans="1:43" ht="15.75" customHeight="1" x14ac:dyDescent="0.3">
      <c r="A801" s="108"/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  <c r="AA801" s="108"/>
      <c r="AB801" s="108"/>
      <c r="AC801" s="108"/>
      <c r="AD801" s="108"/>
      <c r="AE801" s="108"/>
      <c r="AF801" s="108"/>
      <c r="AG801" s="108"/>
      <c r="AH801" s="108"/>
      <c r="AI801" s="108"/>
      <c r="AJ801" s="108"/>
      <c r="AK801" s="108"/>
      <c r="AL801" s="108"/>
      <c r="AM801" s="108"/>
      <c r="AN801" s="108"/>
      <c r="AO801" s="108"/>
      <c r="AP801" s="108"/>
      <c r="AQ801" s="108"/>
    </row>
    <row r="802" spans="1:43" ht="15.75" customHeight="1" x14ac:dyDescent="0.3">
      <c r="A802" s="108"/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  <c r="AA802" s="108"/>
      <c r="AB802" s="108"/>
      <c r="AC802" s="108"/>
      <c r="AD802" s="108"/>
      <c r="AE802" s="108"/>
      <c r="AF802" s="108"/>
      <c r="AG802" s="108"/>
      <c r="AH802" s="108"/>
      <c r="AI802" s="108"/>
      <c r="AJ802" s="108"/>
      <c r="AK802" s="108"/>
      <c r="AL802" s="108"/>
      <c r="AM802" s="108"/>
      <c r="AN802" s="108"/>
      <c r="AO802" s="108"/>
      <c r="AP802" s="108"/>
      <c r="AQ802" s="108"/>
    </row>
    <row r="803" spans="1:43" ht="15.75" customHeight="1" x14ac:dyDescent="0.3">
      <c r="A803" s="108"/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  <c r="AA803" s="108"/>
      <c r="AB803" s="108"/>
      <c r="AC803" s="108"/>
      <c r="AD803" s="108"/>
      <c r="AE803" s="108"/>
      <c r="AF803" s="108"/>
      <c r="AG803" s="108"/>
      <c r="AH803" s="108"/>
      <c r="AI803" s="108"/>
      <c r="AJ803" s="108"/>
      <c r="AK803" s="108"/>
      <c r="AL803" s="108"/>
      <c r="AM803" s="108"/>
      <c r="AN803" s="108"/>
      <c r="AO803" s="108"/>
      <c r="AP803" s="108"/>
      <c r="AQ803" s="108"/>
    </row>
    <row r="804" spans="1:43" ht="15.75" customHeight="1" x14ac:dyDescent="0.3">
      <c r="A804" s="108"/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  <c r="AA804" s="108"/>
      <c r="AB804" s="108"/>
      <c r="AC804" s="108"/>
      <c r="AD804" s="108"/>
      <c r="AE804" s="108"/>
      <c r="AF804" s="108"/>
      <c r="AG804" s="108"/>
      <c r="AH804" s="108"/>
      <c r="AI804" s="108"/>
      <c r="AJ804" s="108"/>
      <c r="AK804" s="108"/>
      <c r="AL804" s="108"/>
      <c r="AM804" s="108"/>
      <c r="AN804" s="108"/>
      <c r="AO804" s="108"/>
      <c r="AP804" s="108"/>
      <c r="AQ804" s="108"/>
    </row>
    <row r="805" spans="1:43" ht="15.75" customHeight="1" x14ac:dyDescent="0.3">
      <c r="A805" s="108"/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  <c r="AA805" s="108"/>
      <c r="AB805" s="108"/>
      <c r="AC805" s="108"/>
      <c r="AD805" s="108"/>
      <c r="AE805" s="108"/>
      <c r="AF805" s="108"/>
      <c r="AG805" s="108"/>
      <c r="AH805" s="108"/>
      <c r="AI805" s="108"/>
      <c r="AJ805" s="108"/>
      <c r="AK805" s="108"/>
      <c r="AL805" s="108"/>
      <c r="AM805" s="108"/>
      <c r="AN805" s="108"/>
      <c r="AO805" s="108"/>
      <c r="AP805" s="108"/>
      <c r="AQ805" s="108"/>
    </row>
    <row r="806" spans="1:43" ht="15.75" customHeight="1" x14ac:dyDescent="0.3">
      <c r="A806" s="108"/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  <c r="AA806" s="108"/>
      <c r="AB806" s="108"/>
      <c r="AC806" s="108"/>
      <c r="AD806" s="108"/>
      <c r="AE806" s="108"/>
      <c r="AF806" s="108"/>
      <c r="AG806" s="108"/>
      <c r="AH806" s="108"/>
      <c r="AI806" s="108"/>
      <c r="AJ806" s="108"/>
      <c r="AK806" s="108"/>
      <c r="AL806" s="108"/>
      <c r="AM806" s="108"/>
      <c r="AN806" s="108"/>
      <c r="AO806" s="108"/>
      <c r="AP806" s="108"/>
      <c r="AQ806" s="108"/>
    </row>
    <row r="807" spans="1:43" ht="15.75" customHeight="1" x14ac:dyDescent="0.3">
      <c r="A807" s="108"/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  <c r="AA807" s="108"/>
      <c r="AB807" s="108"/>
      <c r="AC807" s="108"/>
      <c r="AD807" s="108"/>
      <c r="AE807" s="108"/>
      <c r="AF807" s="108"/>
      <c r="AG807" s="108"/>
      <c r="AH807" s="108"/>
      <c r="AI807" s="108"/>
      <c r="AJ807" s="108"/>
      <c r="AK807" s="108"/>
      <c r="AL807" s="108"/>
      <c r="AM807" s="108"/>
      <c r="AN807" s="108"/>
      <c r="AO807" s="108"/>
      <c r="AP807" s="108"/>
      <c r="AQ807" s="108"/>
    </row>
    <row r="808" spans="1:43" ht="15.75" customHeight="1" x14ac:dyDescent="0.3">
      <c r="A808" s="108"/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  <c r="AC808" s="108"/>
      <c r="AD808" s="108"/>
      <c r="AE808" s="108"/>
      <c r="AF808" s="108"/>
      <c r="AG808" s="108"/>
      <c r="AH808" s="108"/>
      <c r="AI808" s="108"/>
      <c r="AJ808" s="108"/>
      <c r="AK808" s="108"/>
      <c r="AL808" s="108"/>
      <c r="AM808" s="108"/>
      <c r="AN808" s="108"/>
      <c r="AO808" s="108"/>
      <c r="AP808" s="108"/>
      <c r="AQ808" s="108"/>
    </row>
    <row r="809" spans="1:43" ht="15.75" customHeight="1" x14ac:dyDescent="0.3">
      <c r="A809" s="108"/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  <c r="AA809" s="108"/>
      <c r="AB809" s="108"/>
      <c r="AC809" s="108"/>
      <c r="AD809" s="108"/>
      <c r="AE809" s="108"/>
      <c r="AF809" s="108"/>
      <c r="AG809" s="108"/>
      <c r="AH809" s="108"/>
      <c r="AI809" s="108"/>
      <c r="AJ809" s="108"/>
      <c r="AK809" s="108"/>
      <c r="AL809" s="108"/>
      <c r="AM809" s="108"/>
      <c r="AN809" s="108"/>
      <c r="AO809" s="108"/>
      <c r="AP809" s="108"/>
      <c r="AQ809" s="108"/>
    </row>
    <row r="810" spans="1:43" ht="15.75" customHeight="1" x14ac:dyDescent="0.3">
      <c r="A810" s="108"/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  <c r="AC810" s="108"/>
      <c r="AD810" s="108"/>
      <c r="AE810" s="108"/>
      <c r="AF810" s="108"/>
      <c r="AG810" s="108"/>
      <c r="AH810" s="108"/>
      <c r="AI810" s="108"/>
      <c r="AJ810" s="108"/>
      <c r="AK810" s="108"/>
      <c r="AL810" s="108"/>
      <c r="AM810" s="108"/>
      <c r="AN810" s="108"/>
      <c r="AO810" s="108"/>
      <c r="AP810" s="108"/>
      <c r="AQ810" s="108"/>
    </row>
    <row r="811" spans="1:43" ht="15.75" customHeight="1" x14ac:dyDescent="0.3">
      <c r="A811" s="108"/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  <c r="AA811" s="108"/>
      <c r="AB811" s="108"/>
      <c r="AC811" s="108"/>
      <c r="AD811" s="108"/>
      <c r="AE811" s="108"/>
      <c r="AF811" s="108"/>
      <c r="AG811" s="108"/>
      <c r="AH811" s="108"/>
      <c r="AI811" s="108"/>
      <c r="AJ811" s="108"/>
      <c r="AK811" s="108"/>
      <c r="AL811" s="108"/>
      <c r="AM811" s="108"/>
      <c r="AN811" s="108"/>
      <c r="AO811" s="108"/>
      <c r="AP811" s="108"/>
      <c r="AQ811" s="108"/>
    </row>
    <row r="812" spans="1:43" ht="15.75" customHeight="1" x14ac:dyDescent="0.3">
      <c r="A812" s="108"/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8"/>
      <c r="AD812" s="108"/>
      <c r="AE812" s="108"/>
      <c r="AF812" s="108"/>
      <c r="AG812" s="108"/>
      <c r="AH812" s="108"/>
      <c r="AI812" s="108"/>
      <c r="AJ812" s="108"/>
      <c r="AK812" s="108"/>
      <c r="AL812" s="108"/>
      <c r="AM812" s="108"/>
      <c r="AN812" s="108"/>
      <c r="AO812" s="108"/>
      <c r="AP812" s="108"/>
      <c r="AQ812" s="108"/>
    </row>
    <row r="813" spans="1:43" ht="15.75" customHeight="1" x14ac:dyDescent="0.3">
      <c r="A813" s="108"/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  <c r="AA813" s="108"/>
      <c r="AB813" s="108"/>
      <c r="AC813" s="108"/>
      <c r="AD813" s="108"/>
      <c r="AE813" s="108"/>
      <c r="AF813" s="108"/>
      <c r="AG813" s="108"/>
      <c r="AH813" s="108"/>
      <c r="AI813" s="108"/>
      <c r="AJ813" s="108"/>
      <c r="AK813" s="108"/>
      <c r="AL813" s="108"/>
      <c r="AM813" s="108"/>
      <c r="AN813" s="108"/>
      <c r="AO813" s="108"/>
      <c r="AP813" s="108"/>
      <c r="AQ813" s="108"/>
    </row>
    <row r="814" spans="1:43" ht="15.75" customHeight="1" x14ac:dyDescent="0.3">
      <c r="A814" s="108"/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  <c r="AC814" s="108"/>
      <c r="AD814" s="108"/>
      <c r="AE814" s="108"/>
      <c r="AF814" s="108"/>
      <c r="AG814" s="108"/>
      <c r="AH814" s="108"/>
      <c r="AI814" s="108"/>
      <c r="AJ814" s="108"/>
      <c r="AK814" s="108"/>
      <c r="AL814" s="108"/>
      <c r="AM814" s="108"/>
      <c r="AN814" s="108"/>
      <c r="AO814" s="108"/>
      <c r="AP814" s="108"/>
      <c r="AQ814" s="108"/>
    </row>
    <row r="815" spans="1:43" ht="15.75" customHeight="1" x14ac:dyDescent="0.3">
      <c r="A815" s="108"/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  <c r="AA815" s="108"/>
      <c r="AB815" s="108"/>
      <c r="AC815" s="108"/>
      <c r="AD815" s="108"/>
      <c r="AE815" s="108"/>
      <c r="AF815" s="108"/>
      <c r="AG815" s="108"/>
      <c r="AH815" s="108"/>
      <c r="AI815" s="108"/>
      <c r="AJ815" s="108"/>
      <c r="AK815" s="108"/>
      <c r="AL815" s="108"/>
      <c r="AM815" s="108"/>
      <c r="AN815" s="108"/>
      <c r="AO815" s="108"/>
      <c r="AP815" s="108"/>
      <c r="AQ815" s="108"/>
    </row>
    <row r="816" spans="1:43" ht="15.75" customHeight="1" x14ac:dyDescent="0.3">
      <c r="A816" s="108"/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  <c r="AC816" s="108"/>
      <c r="AD816" s="108"/>
      <c r="AE816" s="108"/>
      <c r="AF816" s="108"/>
      <c r="AG816" s="108"/>
      <c r="AH816" s="108"/>
      <c r="AI816" s="108"/>
      <c r="AJ816" s="108"/>
      <c r="AK816" s="108"/>
      <c r="AL816" s="108"/>
      <c r="AM816" s="108"/>
      <c r="AN816" s="108"/>
      <c r="AO816" s="108"/>
      <c r="AP816" s="108"/>
      <c r="AQ816" s="108"/>
    </row>
    <row r="817" spans="1:43" ht="15.75" customHeight="1" x14ac:dyDescent="0.3">
      <c r="A817" s="108"/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  <c r="AA817" s="108"/>
      <c r="AB817" s="108"/>
      <c r="AC817" s="108"/>
      <c r="AD817" s="108"/>
      <c r="AE817" s="108"/>
      <c r="AF817" s="108"/>
      <c r="AG817" s="108"/>
      <c r="AH817" s="108"/>
      <c r="AI817" s="108"/>
      <c r="AJ817" s="108"/>
      <c r="AK817" s="108"/>
      <c r="AL817" s="108"/>
      <c r="AM817" s="108"/>
      <c r="AN817" s="108"/>
      <c r="AO817" s="108"/>
      <c r="AP817" s="108"/>
      <c r="AQ817" s="108"/>
    </row>
    <row r="818" spans="1:43" ht="15.75" customHeight="1" x14ac:dyDescent="0.3">
      <c r="A818" s="108"/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  <c r="AA818" s="108"/>
      <c r="AB818" s="108"/>
      <c r="AC818" s="108"/>
      <c r="AD818" s="108"/>
      <c r="AE818" s="108"/>
      <c r="AF818" s="108"/>
      <c r="AG818" s="108"/>
      <c r="AH818" s="108"/>
      <c r="AI818" s="108"/>
      <c r="AJ818" s="108"/>
      <c r="AK818" s="108"/>
      <c r="AL818" s="108"/>
      <c r="AM818" s="108"/>
      <c r="AN818" s="108"/>
      <c r="AO818" s="108"/>
      <c r="AP818" s="108"/>
      <c r="AQ818" s="108"/>
    </row>
    <row r="819" spans="1:43" ht="15.75" customHeight="1" x14ac:dyDescent="0.3">
      <c r="A819" s="108"/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  <c r="AA819" s="108"/>
      <c r="AB819" s="108"/>
      <c r="AC819" s="108"/>
      <c r="AD819" s="108"/>
      <c r="AE819" s="108"/>
      <c r="AF819" s="108"/>
      <c r="AG819" s="108"/>
      <c r="AH819" s="108"/>
      <c r="AI819" s="108"/>
      <c r="AJ819" s="108"/>
      <c r="AK819" s="108"/>
      <c r="AL819" s="108"/>
      <c r="AM819" s="108"/>
      <c r="AN819" s="108"/>
      <c r="AO819" s="108"/>
      <c r="AP819" s="108"/>
      <c r="AQ819" s="108"/>
    </row>
    <row r="820" spans="1:43" ht="15.75" customHeight="1" x14ac:dyDescent="0.3">
      <c r="A820" s="108"/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  <c r="AA820" s="108"/>
      <c r="AB820" s="108"/>
      <c r="AC820" s="108"/>
      <c r="AD820" s="108"/>
      <c r="AE820" s="108"/>
      <c r="AF820" s="108"/>
      <c r="AG820" s="108"/>
      <c r="AH820" s="108"/>
      <c r="AI820" s="108"/>
      <c r="AJ820" s="108"/>
      <c r="AK820" s="108"/>
      <c r="AL820" s="108"/>
      <c r="AM820" s="108"/>
      <c r="AN820" s="108"/>
      <c r="AO820" s="108"/>
      <c r="AP820" s="108"/>
      <c r="AQ820" s="108"/>
    </row>
    <row r="821" spans="1:43" ht="15.75" customHeight="1" x14ac:dyDescent="0.3">
      <c r="A821" s="108"/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  <c r="AA821" s="108"/>
      <c r="AB821" s="108"/>
      <c r="AC821" s="108"/>
      <c r="AD821" s="108"/>
      <c r="AE821" s="108"/>
      <c r="AF821" s="108"/>
      <c r="AG821" s="108"/>
      <c r="AH821" s="108"/>
      <c r="AI821" s="108"/>
      <c r="AJ821" s="108"/>
      <c r="AK821" s="108"/>
      <c r="AL821" s="108"/>
      <c r="AM821" s="108"/>
      <c r="AN821" s="108"/>
      <c r="AO821" s="108"/>
      <c r="AP821" s="108"/>
      <c r="AQ821" s="108"/>
    </row>
    <row r="822" spans="1:43" ht="15.75" customHeight="1" x14ac:dyDescent="0.3">
      <c r="A822" s="108"/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  <c r="AA822" s="108"/>
      <c r="AB822" s="108"/>
      <c r="AC822" s="108"/>
      <c r="AD822" s="108"/>
      <c r="AE822" s="108"/>
      <c r="AF822" s="108"/>
      <c r="AG822" s="108"/>
      <c r="AH822" s="108"/>
      <c r="AI822" s="108"/>
      <c r="AJ822" s="108"/>
      <c r="AK822" s="108"/>
      <c r="AL822" s="108"/>
      <c r="AM822" s="108"/>
      <c r="AN822" s="108"/>
      <c r="AO822" s="108"/>
      <c r="AP822" s="108"/>
      <c r="AQ822" s="108"/>
    </row>
    <row r="823" spans="1:43" ht="15.75" customHeight="1" x14ac:dyDescent="0.3">
      <c r="A823" s="108"/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  <c r="AA823" s="108"/>
      <c r="AB823" s="108"/>
      <c r="AC823" s="108"/>
      <c r="AD823" s="108"/>
      <c r="AE823" s="108"/>
      <c r="AF823" s="108"/>
      <c r="AG823" s="108"/>
      <c r="AH823" s="108"/>
      <c r="AI823" s="108"/>
      <c r="AJ823" s="108"/>
      <c r="AK823" s="108"/>
      <c r="AL823" s="108"/>
      <c r="AM823" s="108"/>
      <c r="AN823" s="108"/>
      <c r="AO823" s="108"/>
      <c r="AP823" s="108"/>
      <c r="AQ823" s="108"/>
    </row>
    <row r="824" spans="1:43" ht="15.75" customHeight="1" x14ac:dyDescent="0.3">
      <c r="A824" s="108"/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  <c r="AA824" s="108"/>
      <c r="AB824" s="108"/>
      <c r="AC824" s="108"/>
      <c r="AD824" s="108"/>
      <c r="AE824" s="108"/>
      <c r="AF824" s="108"/>
      <c r="AG824" s="108"/>
      <c r="AH824" s="108"/>
      <c r="AI824" s="108"/>
      <c r="AJ824" s="108"/>
      <c r="AK824" s="108"/>
      <c r="AL824" s="108"/>
      <c r="AM824" s="108"/>
      <c r="AN824" s="108"/>
      <c r="AO824" s="108"/>
      <c r="AP824" s="108"/>
      <c r="AQ824" s="108"/>
    </row>
    <row r="825" spans="1:43" ht="15.75" customHeight="1" x14ac:dyDescent="0.3">
      <c r="A825" s="108"/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  <c r="AA825" s="108"/>
      <c r="AB825" s="108"/>
      <c r="AC825" s="108"/>
      <c r="AD825" s="108"/>
      <c r="AE825" s="108"/>
      <c r="AF825" s="108"/>
      <c r="AG825" s="108"/>
      <c r="AH825" s="108"/>
      <c r="AI825" s="108"/>
      <c r="AJ825" s="108"/>
      <c r="AK825" s="108"/>
      <c r="AL825" s="108"/>
      <c r="AM825" s="108"/>
      <c r="AN825" s="108"/>
      <c r="AO825" s="108"/>
      <c r="AP825" s="108"/>
      <c r="AQ825" s="108"/>
    </row>
    <row r="826" spans="1:43" ht="15.75" customHeight="1" x14ac:dyDescent="0.3">
      <c r="A826" s="108"/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  <c r="AA826" s="108"/>
      <c r="AB826" s="108"/>
      <c r="AC826" s="108"/>
      <c r="AD826" s="108"/>
      <c r="AE826" s="108"/>
      <c r="AF826" s="108"/>
      <c r="AG826" s="108"/>
      <c r="AH826" s="108"/>
      <c r="AI826" s="108"/>
      <c r="AJ826" s="108"/>
      <c r="AK826" s="108"/>
      <c r="AL826" s="108"/>
      <c r="AM826" s="108"/>
      <c r="AN826" s="108"/>
      <c r="AO826" s="108"/>
      <c r="AP826" s="108"/>
      <c r="AQ826" s="108"/>
    </row>
    <row r="827" spans="1:43" ht="15.75" customHeight="1" x14ac:dyDescent="0.3">
      <c r="A827" s="108"/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  <c r="AA827" s="108"/>
      <c r="AB827" s="108"/>
      <c r="AC827" s="108"/>
      <c r="AD827" s="108"/>
      <c r="AE827" s="108"/>
      <c r="AF827" s="108"/>
      <c r="AG827" s="108"/>
      <c r="AH827" s="108"/>
      <c r="AI827" s="108"/>
      <c r="AJ827" s="108"/>
      <c r="AK827" s="108"/>
      <c r="AL827" s="108"/>
      <c r="AM827" s="108"/>
      <c r="AN827" s="108"/>
      <c r="AO827" s="108"/>
      <c r="AP827" s="108"/>
      <c r="AQ827" s="108"/>
    </row>
    <row r="828" spans="1:43" ht="15.75" customHeight="1" x14ac:dyDescent="0.3">
      <c r="A828" s="108"/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8"/>
      <c r="AD828" s="108"/>
      <c r="AE828" s="108"/>
      <c r="AF828" s="108"/>
      <c r="AG828" s="108"/>
      <c r="AH828" s="108"/>
      <c r="AI828" s="108"/>
      <c r="AJ828" s="108"/>
      <c r="AK828" s="108"/>
      <c r="AL828" s="108"/>
      <c r="AM828" s="108"/>
      <c r="AN828" s="108"/>
      <c r="AO828" s="108"/>
      <c r="AP828" s="108"/>
      <c r="AQ828" s="108"/>
    </row>
    <row r="829" spans="1:43" ht="15.75" customHeight="1" x14ac:dyDescent="0.3">
      <c r="A829" s="108"/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  <c r="AA829" s="108"/>
      <c r="AB829" s="108"/>
      <c r="AC829" s="108"/>
      <c r="AD829" s="108"/>
      <c r="AE829" s="108"/>
      <c r="AF829" s="108"/>
      <c r="AG829" s="108"/>
      <c r="AH829" s="108"/>
      <c r="AI829" s="108"/>
      <c r="AJ829" s="108"/>
      <c r="AK829" s="108"/>
      <c r="AL829" s="108"/>
      <c r="AM829" s="108"/>
      <c r="AN829" s="108"/>
      <c r="AO829" s="108"/>
      <c r="AP829" s="108"/>
      <c r="AQ829" s="108"/>
    </row>
    <row r="830" spans="1:43" ht="15.75" customHeight="1" x14ac:dyDescent="0.3">
      <c r="A830" s="108"/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  <c r="AC830" s="108"/>
      <c r="AD830" s="108"/>
      <c r="AE830" s="108"/>
      <c r="AF830" s="108"/>
      <c r="AG830" s="108"/>
      <c r="AH830" s="108"/>
      <c r="AI830" s="108"/>
      <c r="AJ830" s="108"/>
      <c r="AK830" s="108"/>
      <c r="AL830" s="108"/>
      <c r="AM830" s="108"/>
      <c r="AN830" s="108"/>
      <c r="AO830" s="108"/>
      <c r="AP830" s="108"/>
      <c r="AQ830" s="108"/>
    </row>
    <row r="831" spans="1:43" ht="15.75" customHeight="1" x14ac:dyDescent="0.3">
      <c r="A831" s="108"/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  <c r="AA831" s="108"/>
      <c r="AB831" s="108"/>
      <c r="AC831" s="108"/>
      <c r="AD831" s="108"/>
      <c r="AE831" s="108"/>
      <c r="AF831" s="108"/>
      <c r="AG831" s="108"/>
      <c r="AH831" s="108"/>
      <c r="AI831" s="108"/>
      <c r="AJ831" s="108"/>
      <c r="AK831" s="108"/>
      <c r="AL831" s="108"/>
      <c r="AM831" s="108"/>
      <c r="AN831" s="108"/>
      <c r="AO831" s="108"/>
      <c r="AP831" s="108"/>
      <c r="AQ831" s="108"/>
    </row>
    <row r="832" spans="1:43" ht="15.75" customHeight="1" x14ac:dyDescent="0.3">
      <c r="A832" s="108"/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  <c r="AC832" s="108"/>
      <c r="AD832" s="108"/>
      <c r="AE832" s="108"/>
      <c r="AF832" s="108"/>
      <c r="AG832" s="108"/>
      <c r="AH832" s="108"/>
      <c r="AI832" s="108"/>
      <c r="AJ832" s="108"/>
      <c r="AK832" s="108"/>
      <c r="AL832" s="108"/>
      <c r="AM832" s="108"/>
      <c r="AN832" s="108"/>
      <c r="AO832" s="108"/>
      <c r="AP832" s="108"/>
      <c r="AQ832" s="108"/>
    </row>
    <row r="833" spans="1:43" ht="15.75" customHeight="1" x14ac:dyDescent="0.3">
      <c r="A833" s="108"/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  <c r="AA833" s="108"/>
      <c r="AB833" s="108"/>
      <c r="AC833" s="108"/>
      <c r="AD833" s="108"/>
      <c r="AE833" s="108"/>
      <c r="AF833" s="108"/>
      <c r="AG833" s="108"/>
      <c r="AH833" s="108"/>
      <c r="AI833" s="108"/>
      <c r="AJ833" s="108"/>
      <c r="AK833" s="108"/>
      <c r="AL833" s="108"/>
      <c r="AM833" s="108"/>
      <c r="AN833" s="108"/>
      <c r="AO833" s="108"/>
      <c r="AP833" s="108"/>
      <c r="AQ833" s="108"/>
    </row>
    <row r="834" spans="1:43" ht="15.75" customHeight="1" x14ac:dyDescent="0.3">
      <c r="A834" s="108"/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  <c r="AA834" s="108"/>
      <c r="AB834" s="108"/>
      <c r="AC834" s="108"/>
      <c r="AD834" s="108"/>
      <c r="AE834" s="108"/>
      <c r="AF834" s="108"/>
      <c r="AG834" s="108"/>
      <c r="AH834" s="108"/>
      <c r="AI834" s="108"/>
      <c r="AJ834" s="108"/>
      <c r="AK834" s="108"/>
      <c r="AL834" s="108"/>
      <c r="AM834" s="108"/>
      <c r="AN834" s="108"/>
      <c r="AO834" s="108"/>
      <c r="AP834" s="108"/>
      <c r="AQ834" s="108"/>
    </row>
    <row r="835" spans="1:43" ht="15.75" customHeight="1" x14ac:dyDescent="0.3">
      <c r="A835" s="108"/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  <c r="AA835" s="108"/>
      <c r="AB835" s="108"/>
      <c r="AC835" s="108"/>
      <c r="AD835" s="108"/>
      <c r="AE835" s="108"/>
      <c r="AF835" s="108"/>
      <c r="AG835" s="108"/>
      <c r="AH835" s="108"/>
      <c r="AI835" s="108"/>
      <c r="AJ835" s="108"/>
      <c r="AK835" s="108"/>
      <c r="AL835" s="108"/>
      <c r="AM835" s="108"/>
      <c r="AN835" s="108"/>
      <c r="AO835" s="108"/>
      <c r="AP835" s="108"/>
      <c r="AQ835" s="108"/>
    </row>
    <row r="836" spans="1:43" ht="15.75" customHeight="1" x14ac:dyDescent="0.3">
      <c r="A836" s="108"/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  <c r="AA836" s="108"/>
      <c r="AB836" s="108"/>
      <c r="AC836" s="108"/>
      <c r="AD836" s="108"/>
      <c r="AE836" s="108"/>
      <c r="AF836" s="108"/>
      <c r="AG836" s="108"/>
      <c r="AH836" s="108"/>
      <c r="AI836" s="108"/>
      <c r="AJ836" s="108"/>
      <c r="AK836" s="108"/>
      <c r="AL836" s="108"/>
      <c r="AM836" s="108"/>
      <c r="AN836" s="108"/>
      <c r="AO836" s="108"/>
      <c r="AP836" s="108"/>
      <c r="AQ836" s="108"/>
    </row>
    <row r="837" spans="1:43" ht="15.75" customHeight="1" x14ac:dyDescent="0.3">
      <c r="A837" s="108"/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  <c r="AA837" s="108"/>
      <c r="AB837" s="108"/>
      <c r="AC837" s="108"/>
      <c r="AD837" s="108"/>
      <c r="AE837" s="108"/>
      <c r="AF837" s="108"/>
      <c r="AG837" s="108"/>
      <c r="AH837" s="108"/>
      <c r="AI837" s="108"/>
      <c r="AJ837" s="108"/>
      <c r="AK837" s="108"/>
      <c r="AL837" s="108"/>
      <c r="AM837" s="108"/>
      <c r="AN837" s="108"/>
      <c r="AO837" s="108"/>
      <c r="AP837" s="108"/>
      <c r="AQ837" s="108"/>
    </row>
    <row r="838" spans="1:43" ht="15.75" customHeight="1" x14ac:dyDescent="0.3">
      <c r="A838" s="108"/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  <c r="AA838" s="108"/>
      <c r="AB838" s="108"/>
      <c r="AC838" s="108"/>
      <c r="AD838" s="108"/>
      <c r="AE838" s="108"/>
      <c r="AF838" s="108"/>
      <c r="AG838" s="108"/>
      <c r="AH838" s="108"/>
      <c r="AI838" s="108"/>
      <c r="AJ838" s="108"/>
      <c r="AK838" s="108"/>
      <c r="AL838" s="108"/>
      <c r="AM838" s="108"/>
      <c r="AN838" s="108"/>
      <c r="AO838" s="108"/>
      <c r="AP838" s="108"/>
      <c r="AQ838" s="108"/>
    </row>
    <row r="839" spans="1:43" ht="15.75" customHeight="1" x14ac:dyDescent="0.3">
      <c r="A839" s="108"/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  <c r="AA839" s="108"/>
      <c r="AB839" s="108"/>
      <c r="AC839" s="108"/>
      <c r="AD839" s="108"/>
      <c r="AE839" s="108"/>
      <c r="AF839" s="108"/>
      <c r="AG839" s="108"/>
      <c r="AH839" s="108"/>
      <c r="AI839" s="108"/>
      <c r="AJ839" s="108"/>
      <c r="AK839" s="108"/>
      <c r="AL839" s="108"/>
      <c r="AM839" s="108"/>
      <c r="AN839" s="108"/>
      <c r="AO839" s="108"/>
      <c r="AP839" s="108"/>
      <c r="AQ839" s="108"/>
    </row>
    <row r="840" spans="1:43" ht="15.75" customHeight="1" x14ac:dyDescent="0.3">
      <c r="A840" s="108"/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  <c r="AA840" s="108"/>
      <c r="AB840" s="108"/>
      <c r="AC840" s="108"/>
      <c r="AD840" s="108"/>
      <c r="AE840" s="108"/>
      <c r="AF840" s="108"/>
      <c r="AG840" s="108"/>
      <c r="AH840" s="108"/>
      <c r="AI840" s="108"/>
      <c r="AJ840" s="108"/>
      <c r="AK840" s="108"/>
      <c r="AL840" s="108"/>
      <c r="AM840" s="108"/>
      <c r="AN840" s="108"/>
      <c r="AO840" s="108"/>
      <c r="AP840" s="108"/>
      <c r="AQ840" s="108"/>
    </row>
    <row r="841" spans="1:43" ht="15.75" customHeight="1" x14ac:dyDescent="0.3">
      <c r="A841" s="108"/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  <c r="AA841" s="108"/>
      <c r="AB841" s="108"/>
      <c r="AC841" s="108"/>
      <c r="AD841" s="108"/>
      <c r="AE841" s="108"/>
      <c r="AF841" s="108"/>
      <c r="AG841" s="108"/>
      <c r="AH841" s="108"/>
      <c r="AI841" s="108"/>
      <c r="AJ841" s="108"/>
      <c r="AK841" s="108"/>
      <c r="AL841" s="108"/>
      <c r="AM841" s="108"/>
      <c r="AN841" s="108"/>
      <c r="AO841" s="108"/>
      <c r="AP841" s="108"/>
      <c r="AQ841" s="108"/>
    </row>
    <row r="842" spans="1:43" ht="15.75" customHeight="1" x14ac:dyDescent="0.3">
      <c r="A842" s="108"/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  <c r="AA842" s="108"/>
      <c r="AB842" s="108"/>
      <c r="AC842" s="108"/>
      <c r="AD842" s="108"/>
      <c r="AE842" s="108"/>
      <c r="AF842" s="108"/>
      <c r="AG842" s="108"/>
      <c r="AH842" s="108"/>
      <c r="AI842" s="108"/>
      <c r="AJ842" s="108"/>
      <c r="AK842" s="108"/>
      <c r="AL842" s="108"/>
      <c r="AM842" s="108"/>
      <c r="AN842" s="108"/>
      <c r="AO842" s="108"/>
      <c r="AP842" s="108"/>
      <c r="AQ842" s="108"/>
    </row>
    <row r="843" spans="1:43" ht="15.75" customHeight="1" x14ac:dyDescent="0.3">
      <c r="A843" s="108"/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  <c r="AA843" s="108"/>
      <c r="AB843" s="108"/>
      <c r="AC843" s="108"/>
      <c r="AD843" s="108"/>
      <c r="AE843" s="108"/>
      <c r="AF843" s="108"/>
      <c r="AG843" s="108"/>
      <c r="AH843" s="108"/>
      <c r="AI843" s="108"/>
      <c r="AJ843" s="108"/>
      <c r="AK843" s="108"/>
      <c r="AL843" s="108"/>
      <c r="AM843" s="108"/>
      <c r="AN843" s="108"/>
      <c r="AO843" s="108"/>
      <c r="AP843" s="108"/>
      <c r="AQ843" s="108"/>
    </row>
    <row r="844" spans="1:43" ht="15.75" customHeight="1" x14ac:dyDescent="0.3">
      <c r="A844" s="108"/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  <c r="AA844" s="108"/>
      <c r="AB844" s="108"/>
      <c r="AC844" s="108"/>
      <c r="AD844" s="108"/>
      <c r="AE844" s="108"/>
      <c r="AF844" s="108"/>
      <c r="AG844" s="108"/>
      <c r="AH844" s="108"/>
      <c r="AI844" s="108"/>
      <c r="AJ844" s="108"/>
      <c r="AK844" s="108"/>
      <c r="AL844" s="108"/>
      <c r="AM844" s="108"/>
      <c r="AN844" s="108"/>
      <c r="AO844" s="108"/>
      <c r="AP844" s="108"/>
      <c r="AQ844" s="108"/>
    </row>
    <row r="845" spans="1:43" ht="15.75" customHeight="1" x14ac:dyDescent="0.3">
      <c r="A845" s="108"/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  <c r="AA845" s="108"/>
      <c r="AB845" s="108"/>
      <c r="AC845" s="108"/>
      <c r="AD845" s="108"/>
      <c r="AE845" s="108"/>
      <c r="AF845" s="108"/>
      <c r="AG845" s="108"/>
      <c r="AH845" s="108"/>
      <c r="AI845" s="108"/>
      <c r="AJ845" s="108"/>
      <c r="AK845" s="108"/>
      <c r="AL845" s="108"/>
      <c r="AM845" s="108"/>
      <c r="AN845" s="108"/>
      <c r="AO845" s="108"/>
      <c r="AP845" s="108"/>
      <c r="AQ845" s="108"/>
    </row>
    <row r="846" spans="1:43" ht="15.75" customHeight="1" x14ac:dyDescent="0.3">
      <c r="A846" s="108"/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  <c r="AA846" s="108"/>
      <c r="AB846" s="108"/>
      <c r="AC846" s="108"/>
      <c r="AD846" s="108"/>
      <c r="AE846" s="108"/>
      <c r="AF846" s="108"/>
      <c r="AG846" s="108"/>
      <c r="AH846" s="108"/>
      <c r="AI846" s="108"/>
      <c r="AJ846" s="108"/>
      <c r="AK846" s="108"/>
      <c r="AL846" s="108"/>
      <c r="AM846" s="108"/>
      <c r="AN846" s="108"/>
      <c r="AO846" s="108"/>
      <c r="AP846" s="108"/>
      <c r="AQ846" s="108"/>
    </row>
    <row r="847" spans="1:43" ht="15.75" customHeight="1" x14ac:dyDescent="0.3">
      <c r="A847" s="108"/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  <c r="AA847" s="108"/>
      <c r="AB847" s="108"/>
      <c r="AC847" s="108"/>
      <c r="AD847" s="108"/>
      <c r="AE847" s="108"/>
      <c r="AF847" s="108"/>
      <c r="AG847" s="108"/>
      <c r="AH847" s="108"/>
      <c r="AI847" s="108"/>
      <c r="AJ847" s="108"/>
      <c r="AK847" s="108"/>
      <c r="AL847" s="108"/>
      <c r="AM847" s="108"/>
      <c r="AN847" s="108"/>
      <c r="AO847" s="108"/>
      <c r="AP847" s="108"/>
      <c r="AQ847" s="108"/>
    </row>
    <row r="848" spans="1:43" ht="15.75" customHeight="1" x14ac:dyDescent="0.3">
      <c r="A848" s="108"/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  <c r="AA848" s="108"/>
      <c r="AB848" s="108"/>
      <c r="AC848" s="108"/>
      <c r="AD848" s="108"/>
      <c r="AE848" s="108"/>
      <c r="AF848" s="108"/>
      <c r="AG848" s="108"/>
      <c r="AH848" s="108"/>
      <c r="AI848" s="108"/>
      <c r="AJ848" s="108"/>
      <c r="AK848" s="108"/>
      <c r="AL848" s="108"/>
      <c r="AM848" s="108"/>
      <c r="AN848" s="108"/>
      <c r="AO848" s="108"/>
      <c r="AP848" s="108"/>
      <c r="AQ848" s="108"/>
    </row>
    <row r="849" spans="1:43" ht="15.75" customHeight="1" x14ac:dyDescent="0.3">
      <c r="A849" s="108"/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  <c r="AC849" s="108"/>
      <c r="AD849" s="108"/>
      <c r="AE849" s="108"/>
      <c r="AF849" s="108"/>
      <c r="AG849" s="108"/>
      <c r="AH849" s="108"/>
      <c r="AI849" s="108"/>
      <c r="AJ849" s="108"/>
      <c r="AK849" s="108"/>
      <c r="AL849" s="108"/>
      <c r="AM849" s="108"/>
      <c r="AN849" s="108"/>
      <c r="AO849" s="108"/>
      <c r="AP849" s="108"/>
      <c r="AQ849" s="108"/>
    </row>
    <row r="850" spans="1:43" ht="15.75" customHeight="1" x14ac:dyDescent="0.3">
      <c r="A850" s="108"/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  <c r="AA850" s="108"/>
      <c r="AB850" s="108"/>
      <c r="AC850" s="108"/>
      <c r="AD850" s="108"/>
      <c r="AE850" s="108"/>
      <c r="AF850" s="108"/>
      <c r="AG850" s="108"/>
      <c r="AH850" s="108"/>
      <c r="AI850" s="108"/>
      <c r="AJ850" s="108"/>
      <c r="AK850" s="108"/>
      <c r="AL850" s="108"/>
      <c r="AM850" s="108"/>
      <c r="AN850" s="108"/>
      <c r="AO850" s="108"/>
      <c r="AP850" s="108"/>
      <c r="AQ850" s="108"/>
    </row>
    <row r="851" spans="1:43" ht="15.75" customHeight="1" x14ac:dyDescent="0.3">
      <c r="A851" s="108"/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  <c r="AA851" s="108"/>
      <c r="AB851" s="108"/>
      <c r="AC851" s="108"/>
      <c r="AD851" s="108"/>
      <c r="AE851" s="108"/>
      <c r="AF851" s="108"/>
      <c r="AG851" s="108"/>
      <c r="AH851" s="108"/>
      <c r="AI851" s="108"/>
      <c r="AJ851" s="108"/>
      <c r="AK851" s="108"/>
      <c r="AL851" s="108"/>
      <c r="AM851" s="108"/>
      <c r="AN851" s="108"/>
      <c r="AO851" s="108"/>
      <c r="AP851" s="108"/>
      <c r="AQ851" s="108"/>
    </row>
    <row r="852" spans="1:43" ht="15.75" customHeight="1" x14ac:dyDescent="0.3">
      <c r="A852" s="108"/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  <c r="AC852" s="108"/>
      <c r="AD852" s="108"/>
      <c r="AE852" s="108"/>
      <c r="AF852" s="108"/>
      <c r="AG852" s="108"/>
      <c r="AH852" s="108"/>
      <c r="AI852" s="108"/>
      <c r="AJ852" s="108"/>
      <c r="AK852" s="108"/>
      <c r="AL852" s="108"/>
      <c r="AM852" s="108"/>
      <c r="AN852" s="108"/>
      <c r="AO852" s="108"/>
      <c r="AP852" s="108"/>
      <c r="AQ852" s="108"/>
    </row>
    <row r="853" spans="1:43" ht="15.75" customHeight="1" x14ac:dyDescent="0.3">
      <c r="A853" s="108"/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  <c r="AA853" s="108"/>
      <c r="AB853" s="108"/>
      <c r="AC853" s="108"/>
      <c r="AD853" s="108"/>
      <c r="AE853" s="108"/>
      <c r="AF853" s="108"/>
      <c r="AG853" s="108"/>
      <c r="AH853" s="108"/>
      <c r="AI853" s="108"/>
      <c r="AJ853" s="108"/>
      <c r="AK853" s="108"/>
      <c r="AL853" s="108"/>
      <c r="AM853" s="108"/>
      <c r="AN853" s="108"/>
      <c r="AO853" s="108"/>
      <c r="AP853" s="108"/>
      <c r="AQ853" s="108"/>
    </row>
    <row r="854" spans="1:43" ht="15.75" customHeight="1" x14ac:dyDescent="0.3">
      <c r="A854" s="108"/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  <c r="AA854" s="108"/>
      <c r="AB854" s="108"/>
      <c r="AC854" s="108"/>
      <c r="AD854" s="108"/>
      <c r="AE854" s="108"/>
      <c r="AF854" s="108"/>
      <c r="AG854" s="108"/>
      <c r="AH854" s="108"/>
      <c r="AI854" s="108"/>
      <c r="AJ854" s="108"/>
      <c r="AK854" s="108"/>
      <c r="AL854" s="108"/>
      <c r="AM854" s="108"/>
      <c r="AN854" s="108"/>
      <c r="AO854" s="108"/>
      <c r="AP854" s="108"/>
      <c r="AQ854" s="108"/>
    </row>
    <row r="855" spans="1:43" ht="15.75" customHeight="1" x14ac:dyDescent="0.3">
      <c r="A855" s="108"/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  <c r="AA855" s="108"/>
      <c r="AB855" s="108"/>
      <c r="AC855" s="108"/>
      <c r="AD855" s="108"/>
      <c r="AE855" s="108"/>
      <c r="AF855" s="108"/>
      <c r="AG855" s="108"/>
      <c r="AH855" s="108"/>
      <c r="AI855" s="108"/>
      <c r="AJ855" s="108"/>
      <c r="AK855" s="108"/>
      <c r="AL855" s="108"/>
      <c r="AM855" s="108"/>
      <c r="AN855" s="108"/>
      <c r="AO855" s="108"/>
      <c r="AP855" s="108"/>
      <c r="AQ855" s="108"/>
    </row>
    <row r="856" spans="1:43" ht="15.75" customHeight="1" x14ac:dyDescent="0.3">
      <c r="A856" s="108"/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  <c r="AA856" s="108"/>
      <c r="AB856" s="108"/>
      <c r="AC856" s="108"/>
      <c r="AD856" s="108"/>
      <c r="AE856" s="108"/>
      <c r="AF856" s="108"/>
      <c r="AG856" s="108"/>
      <c r="AH856" s="108"/>
      <c r="AI856" s="108"/>
      <c r="AJ856" s="108"/>
      <c r="AK856" s="108"/>
      <c r="AL856" s="108"/>
      <c r="AM856" s="108"/>
      <c r="AN856" s="108"/>
      <c r="AO856" s="108"/>
      <c r="AP856" s="108"/>
      <c r="AQ856" s="108"/>
    </row>
    <row r="857" spans="1:43" ht="15.75" customHeight="1" x14ac:dyDescent="0.3">
      <c r="A857" s="108"/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  <c r="AA857" s="108"/>
      <c r="AB857" s="108"/>
      <c r="AC857" s="108"/>
      <c r="AD857" s="108"/>
      <c r="AE857" s="108"/>
      <c r="AF857" s="108"/>
      <c r="AG857" s="108"/>
      <c r="AH857" s="108"/>
      <c r="AI857" s="108"/>
      <c r="AJ857" s="108"/>
      <c r="AK857" s="108"/>
      <c r="AL857" s="108"/>
      <c r="AM857" s="108"/>
      <c r="AN857" s="108"/>
      <c r="AO857" s="108"/>
      <c r="AP857" s="108"/>
      <c r="AQ857" s="108"/>
    </row>
    <row r="858" spans="1:43" ht="15.75" customHeight="1" x14ac:dyDescent="0.3">
      <c r="A858" s="108"/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  <c r="AA858" s="108"/>
      <c r="AB858" s="108"/>
      <c r="AC858" s="108"/>
      <c r="AD858" s="108"/>
      <c r="AE858" s="108"/>
      <c r="AF858" s="108"/>
      <c r="AG858" s="108"/>
      <c r="AH858" s="108"/>
      <c r="AI858" s="108"/>
      <c r="AJ858" s="108"/>
      <c r="AK858" s="108"/>
      <c r="AL858" s="108"/>
      <c r="AM858" s="108"/>
      <c r="AN858" s="108"/>
      <c r="AO858" s="108"/>
      <c r="AP858" s="108"/>
      <c r="AQ858" s="108"/>
    </row>
    <row r="859" spans="1:43" ht="15.75" customHeight="1" x14ac:dyDescent="0.3">
      <c r="A859" s="108"/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  <c r="AA859" s="108"/>
      <c r="AB859" s="108"/>
      <c r="AC859" s="108"/>
      <c r="AD859" s="108"/>
      <c r="AE859" s="108"/>
      <c r="AF859" s="108"/>
      <c r="AG859" s="108"/>
      <c r="AH859" s="108"/>
      <c r="AI859" s="108"/>
      <c r="AJ859" s="108"/>
      <c r="AK859" s="108"/>
      <c r="AL859" s="108"/>
      <c r="AM859" s="108"/>
      <c r="AN859" s="108"/>
      <c r="AO859" s="108"/>
      <c r="AP859" s="108"/>
      <c r="AQ859" s="108"/>
    </row>
    <row r="860" spans="1:43" ht="15.75" customHeight="1" x14ac:dyDescent="0.3">
      <c r="A860" s="108"/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  <c r="AH860" s="108"/>
      <c r="AI860" s="108"/>
      <c r="AJ860" s="108"/>
      <c r="AK860" s="108"/>
      <c r="AL860" s="108"/>
      <c r="AM860" s="108"/>
      <c r="AN860" s="108"/>
      <c r="AO860" s="108"/>
      <c r="AP860" s="108"/>
      <c r="AQ860" s="108"/>
    </row>
    <row r="861" spans="1:43" ht="15.75" customHeight="1" x14ac:dyDescent="0.3">
      <c r="A861" s="108"/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  <c r="AC861" s="108"/>
      <c r="AD861" s="108"/>
      <c r="AE861" s="108"/>
      <c r="AF861" s="108"/>
      <c r="AG861" s="108"/>
      <c r="AH861" s="108"/>
      <c r="AI861" s="108"/>
      <c r="AJ861" s="108"/>
      <c r="AK861" s="108"/>
      <c r="AL861" s="108"/>
      <c r="AM861" s="108"/>
      <c r="AN861" s="108"/>
      <c r="AO861" s="108"/>
      <c r="AP861" s="108"/>
      <c r="AQ861" s="108"/>
    </row>
    <row r="862" spans="1:43" ht="15.75" customHeight="1" x14ac:dyDescent="0.3">
      <c r="A862" s="108"/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  <c r="AC862" s="108"/>
      <c r="AD862" s="108"/>
      <c r="AE862" s="108"/>
      <c r="AF862" s="108"/>
      <c r="AG862" s="108"/>
      <c r="AH862" s="108"/>
      <c r="AI862" s="108"/>
      <c r="AJ862" s="108"/>
      <c r="AK862" s="108"/>
      <c r="AL862" s="108"/>
      <c r="AM862" s="108"/>
      <c r="AN862" s="108"/>
      <c r="AO862" s="108"/>
      <c r="AP862" s="108"/>
      <c r="AQ862" s="108"/>
    </row>
    <row r="863" spans="1:43" ht="15.75" customHeight="1" x14ac:dyDescent="0.3">
      <c r="A863" s="108"/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  <c r="AC863" s="108"/>
      <c r="AD863" s="108"/>
      <c r="AE863" s="108"/>
      <c r="AF863" s="108"/>
      <c r="AG863" s="108"/>
      <c r="AH863" s="108"/>
      <c r="AI863" s="108"/>
      <c r="AJ863" s="108"/>
      <c r="AK863" s="108"/>
      <c r="AL863" s="108"/>
      <c r="AM863" s="108"/>
      <c r="AN863" s="108"/>
      <c r="AO863" s="108"/>
      <c r="AP863" s="108"/>
      <c r="AQ863" s="108"/>
    </row>
    <row r="864" spans="1:43" ht="15.75" customHeight="1" x14ac:dyDescent="0.3">
      <c r="A864" s="108"/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  <c r="AC864" s="108"/>
      <c r="AD864" s="108"/>
      <c r="AE864" s="108"/>
      <c r="AF864" s="108"/>
      <c r="AG864" s="108"/>
      <c r="AH864" s="108"/>
      <c r="AI864" s="108"/>
      <c r="AJ864" s="108"/>
      <c r="AK864" s="108"/>
      <c r="AL864" s="108"/>
      <c r="AM864" s="108"/>
      <c r="AN864" s="108"/>
      <c r="AO864" s="108"/>
      <c r="AP864" s="108"/>
      <c r="AQ864" s="108"/>
    </row>
    <row r="865" spans="1:43" ht="15.75" customHeight="1" x14ac:dyDescent="0.3">
      <c r="A865" s="108"/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  <c r="AC865" s="108"/>
      <c r="AD865" s="108"/>
      <c r="AE865" s="108"/>
      <c r="AF865" s="108"/>
      <c r="AG865" s="108"/>
      <c r="AH865" s="108"/>
      <c r="AI865" s="108"/>
      <c r="AJ865" s="108"/>
      <c r="AK865" s="108"/>
      <c r="AL865" s="108"/>
      <c r="AM865" s="108"/>
      <c r="AN865" s="108"/>
      <c r="AO865" s="108"/>
      <c r="AP865" s="108"/>
      <c r="AQ865" s="108"/>
    </row>
    <row r="866" spans="1:43" ht="15.75" customHeight="1" x14ac:dyDescent="0.3">
      <c r="A866" s="108"/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  <c r="AC866" s="108"/>
      <c r="AD866" s="108"/>
      <c r="AE866" s="108"/>
      <c r="AF866" s="108"/>
      <c r="AG866" s="108"/>
      <c r="AH866" s="108"/>
      <c r="AI866" s="108"/>
      <c r="AJ866" s="108"/>
      <c r="AK866" s="108"/>
      <c r="AL866" s="108"/>
      <c r="AM866" s="108"/>
      <c r="AN866" s="108"/>
      <c r="AO866" s="108"/>
      <c r="AP866" s="108"/>
      <c r="AQ866" s="108"/>
    </row>
    <row r="867" spans="1:43" ht="15.75" customHeight="1" x14ac:dyDescent="0.3">
      <c r="A867" s="108"/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  <c r="AC867" s="108"/>
      <c r="AD867" s="108"/>
      <c r="AE867" s="108"/>
      <c r="AF867" s="108"/>
      <c r="AG867" s="108"/>
      <c r="AH867" s="108"/>
      <c r="AI867" s="108"/>
      <c r="AJ867" s="108"/>
      <c r="AK867" s="108"/>
      <c r="AL867" s="108"/>
      <c r="AM867" s="108"/>
      <c r="AN867" s="108"/>
      <c r="AO867" s="108"/>
      <c r="AP867" s="108"/>
      <c r="AQ867" s="108"/>
    </row>
    <row r="868" spans="1:43" ht="15.75" customHeight="1" x14ac:dyDescent="0.3">
      <c r="A868" s="108"/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  <c r="AH868" s="108"/>
      <c r="AI868" s="108"/>
      <c r="AJ868" s="108"/>
      <c r="AK868" s="108"/>
      <c r="AL868" s="108"/>
      <c r="AM868" s="108"/>
      <c r="AN868" s="108"/>
      <c r="AO868" s="108"/>
      <c r="AP868" s="108"/>
      <c r="AQ868" s="108"/>
    </row>
    <row r="869" spans="1:43" ht="15.75" customHeight="1" x14ac:dyDescent="0.3">
      <c r="A869" s="108"/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  <c r="AC869" s="108"/>
      <c r="AD869" s="108"/>
      <c r="AE869" s="108"/>
      <c r="AF869" s="108"/>
      <c r="AG869" s="108"/>
      <c r="AH869" s="108"/>
      <c r="AI869" s="108"/>
      <c r="AJ869" s="108"/>
      <c r="AK869" s="108"/>
      <c r="AL869" s="108"/>
      <c r="AM869" s="108"/>
      <c r="AN869" s="108"/>
      <c r="AO869" s="108"/>
      <c r="AP869" s="108"/>
      <c r="AQ869" s="108"/>
    </row>
    <row r="870" spans="1:43" ht="15.75" customHeight="1" x14ac:dyDescent="0.3">
      <c r="A870" s="108"/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  <c r="AC870" s="108"/>
      <c r="AD870" s="108"/>
      <c r="AE870" s="108"/>
      <c r="AF870" s="108"/>
      <c r="AG870" s="108"/>
      <c r="AH870" s="108"/>
      <c r="AI870" s="108"/>
      <c r="AJ870" s="108"/>
      <c r="AK870" s="108"/>
      <c r="AL870" s="108"/>
      <c r="AM870" s="108"/>
      <c r="AN870" s="108"/>
      <c r="AO870" s="108"/>
      <c r="AP870" s="108"/>
      <c r="AQ870" s="108"/>
    </row>
    <row r="871" spans="1:43" ht="15.75" customHeight="1" x14ac:dyDescent="0.3">
      <c r="A871" s="108"/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08"/>
      <c r="AG871" s="108"/>
      <c r="AH871" s="108"/>
      <c r="AI871" s="108"/>
      <c r="AJ871" s="108"/>
      <c r="AK871" s="108"/>
      <c r="AL871" s="108"/>
      <c r="AM871" s="108"/>
      <c r="AN871" s="108"/>
      <c r="AO871" s="108"/>
      <c r="AP871" s="108"/>
      <c r="AQ871" s="108"/>
    </row>
    <row r="872" spans="1:43" ht="15.75" customHeight="1" x14ac:dyDescent="0.3">
      <c r="A872" s="108"/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08"/>
      <c r="AG872" s="108"/>
      <c r="AH872" s="108"/>
      <c r="AI872" s="108"/>
      <c r="AJ872" s="108"/>
      <c r="AK872" s="108"/>
      <c r="AL872" s="108"/>
      <c r="AM872" s="108"/>
      <c r="AN872" s="108"/>
      <c r="AO872" s="108"/>
      <c r="AP872" s="108"/>
      <c r="AQ872" s="108"/>
    </row>
    <row r="873" spans="1:43" ht="15.75" customHeight="1" x14ac:dyDescent="0.3">
      <c r="A873" s="108"/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  <c r="AC873" s="108"/>
      <c r="AD873" s="108"/>
      <c r="AE873" s="108"/>
      <c r="AF873" s="108"/>
      <c r="AG873" s="108"/>
      <c r="AH873" s="108"/>
      <c r="AI873" s="108"/>
      <c r="AJ873" s="108"/>
      <c r="AK873" s="108"/>
      <c r="AL873" s="108"/>
      <c r="AM873" s="108"/>
      <c r="AN873" s="108"/>
      <c r="AO873" s="108"/>
      <c r="AP873" s="108"/>
      <c r="AQ873" s="108"/>
    </row>
    <row r="874" spans="1:43" ht="15.75" customHeight="1" x14ac:dyDescent="0.3">
      <c r="A874" s="108"/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  <c r="AC874" s="108"/>
      <c r="AD874" s="108"/>
      <c r="AE874" s="108"/>
      <c r="AF874" s="108"/>
      <c r="AG874" s="108"/>
      <c r="AH874" s="108"/>
      <c r="AI874" s="108"/>
      <c r="AJ874" s="108"/>
      <c r="AK874" s="108"/>
      <c r="AL874" s="108"/>
      <c r="AM874" s="108"/>
      <c r="AN874" s="108"/>
      <c r="AO874" s="108"/>
      <c r="AP874" s="108"/>
      <c r="AQ874" s="108"/>
    </row>
    <row r="875" spans="1:43" ht="15.75" customHeight="1" x14ac:dyDescent="0.3">
      <c r="A875" s="108"/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08"/>
      <c r="AG875" s="108"/>
      <c r="AH875" s="108"/>
      <c r="AI875" s="108"/>
      <c r="AJ875" s="108"/>
      <c r="AK875" s="108"/>
      <c r="AL875" s="108"/>
      <c r="AM875" s="108"/>
      <c r="AN875" s="108"/>
      <c r="AO875" s="108"/>
      <c r="AP875" s="108"/>
      <c r="AQ875" s="108"/>
    </row>
    <row r="876" spans="1:43" ht="15.75" customHeight="1" x14ac:dyDescent="0.3">
      <c r="A876" s="108"/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  <c r="AC876" s="108"/>
      <c r="AD876" s="108"/>
      <c r="AE876" s="108"/>
      <c r="AF876" s="108"/>
      <c r="AG876" s="108"/>
      <c r="AH876" s="108"/>
      <c r="AI876" s="108"/>
      <c r="AJ876" s="108"/>
      <c r="AK876" s="108"/>
      <c r="AL876" s="108"/>
      <c r="AM876" s="108"/>
      <c r="AN876" s="108"/>
      <c r="AO876" s="108"/>
      <c r="AP876" s="108"/>
      <c r="AQ876" s="108"/>
    </row>
    <row r="877" spans="1:43" ht="15.75" customHeight="1" x14ac:dyDescent="0.3">
      <c r="A877" s="108"/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  <c r="AC877" s="108"/>
      <c r="AD877" s="108"/>
      <c r="AE877" s="108"/>
      <c r="AF877" s="108"/>
      <c r="AG877" s="108"/>
      <c r="AH877" s="108"/>
      <c r="AI877" s="108"/>
      <c r="AJ877" s="108"/>
      <c r="AK877" s="108"/>
      <c r="AL877" s="108"/>
      <c r="AM877" s="108"/>
      <c r="AN877" s="108"/>
      <c r="AO877" s="108"/>
      <c r="AP877" s="108"/>
      <c r="AQ877" s="108"/>
    </row>
    <row r="878" spans="1:43" ht="15.75" customHeight="1" x14ac:dyDescent="0.3">
      <c r="A878" s="108"/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  <c r="AA878" s="108"/>
      <c r="AB878" s="108"/>
      <c r="AC878" s="108"/>
      <c r="AD878" s="108"/>
      <c r="AE878" s="108"/>
      <c r="AF878" s="108"/>
      <c r="AG878" s="108"/>
      <c r="AH878" s="108"/>
      <c r="AI878" s="108"/>
      <c r="AJ878" s="108"/>
      <c r="AK878" s="108"/>
      <c r="AL878" s="108"/>
      <c r="AM878" s="108"/>
      <c r="AN878" s="108"/>
      <c r="AO878" s="108"/>
      <c r="AP878" s="108"/>
      <c r="AQ878" s="108"/>
    </row>
    <row r="879" spans="1:43" ht="15.75" customHeight="1" x14ac:dyDescent="0.3">
      <c r="A879" s="108"/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08"/>
      <c r="AG879" s="108"/>
      <c r="AH879" s="108"/>
      <c r="AI879" s="108"/>
      <c r="AJ879" s="108"/>
      <c r="AK879" s="108"/>
      <c r="AL879" s="108"/>
      <c r="AM879" s="108"/>
      <c r="AN879" s="108"/>
      <c r="AO879" s="108"/>
      <c r="AP879" s="108"/>
      <c r="AQ879" s="108"/>
    </row>
    <row r="880" spans="1:43" ht="15.75" customHeight="1" x14ac:dyDescent="0.3">
      <c r="A880" s="108"/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  <c r="AA880" s="108"/>
      <c r="AB880" s="108"/>
      <c r="AC880" s="108"/>
      <c r="AD880" s="108"/>
      <c r="AE880" s="108"/>
      <c r="AF880" s="108"/>
      <c r="AG880" s="108"/>
      <c r="AH880" s="108"/>
      <c r="AI880" s="108"/>
      <c r="AJ880" s="108"/>
      <c r="AK880" s="108"/>
      <c r="AL880" s="108"/>
      <c r="AM880" s="108"/>
      <c r="AN880" s="108"/>
      <c r="AO880" s="108"/>
      <c r="AP880" s="108"/>
      <c r="AQ880" s="108"/>
    </row>
    <row r="881" spans="1:43" ht="15.75" customHeight="1" x14ac:dyDescent="0.3">
      <c r="A881" s="108"/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  <c r="AA881" s="108"/>
      <c r="AB881" s="108"/>
      <c r="AC881" s="108"/>
      <c r="AD881" s="108"/>
      <c r="AE881" s="108"/>
      <c r="AF881" s="108"/>
      <c r="AG881" s="108"/>
      <c r="AH881" s="108"/>
      <c r="AI881" s="108"/>
      <c r="AJ881" s="108"/>
      <c r="AK881" s="108"/>
      <c r="AL881" s="108"/>
      <c r="AM881" s="108"/>
      <c r="AN881" s="108"/>
      <c r="AO881" s="108"/>
      <c r="AP881" s="108"/>
      <c r="AQ881" s="108"/>
    </row>
    <row r="882" spans="1:43" ht="15.75" customHeight="1" x14ac:dyDescent="0.3">
      <c r="A882" s="108"/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  <c r="AA882" s="108"/>
      <c r="AB882" s="108"/>
      <c r="AC882" s="108"/>
      <c r="AD882" s="108"/>
      <c r="AE882" s="108"/>
      <c r="AF882" s="108"/>
      <c r="AG882" s="108"/>
      <c r="AH882" s="108"/>
      <c r="AI882" s="108"/>
      <c r="AJ882" s="108"/>
      <c r="AK882" s="108"/>
      <c r="AL882" s="108"/>
      <c r="AM882" s="108"/>
      <c r="AN882" s="108"/>
      <c r="AO882" s="108"/>
      <c r="AP882" s="108"/>
      <c r="AQ882" s="108"/>
    </row>
    <row r="883" spans="1:43" ht="15.75" customHeight="1" x14ac:dyDescent="0.3">
      <c r="A883" s="108"/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  <c r="AA883" s="108"/>
      <c r="AB883" s="108"/>
      <c r="AC883" s="108"/>
      <c r="AD883" s="108"/>
      <c r="AE883" s="108"/>
      <c r="AF883" s="108"/>
      <c r="AG883" s="108"/>
      <c r="AH883" s="108"/>
      <c r="AI883" s="108"/>
      <c r="AJ883" s="108"/>
      <c r="AK883" s="108"/>
      <c r="AL883" s="108"/>
      <c r="AM883" s="108"/>
      <c r="AN883" s="108"/>
      <c r="AO883" s="108"/>
      <c r="AP883" s="108"/>
      <c r="AQ883" s="108"/>
    </row>
    <row r="884" spans="1:43" ht="15.75" customHeight="1" x14ac:dyDescent="0.3">
      <c r="A884" s="108"/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  <c r="AA884" s="108"/>
      <c r="AB884" s="108"/>
      <c r="AC884" s="108"/>
      <c r="AD884" s="108"/>
      <c r="AE884" s="108"/>
      <c r="AF884" s="108"/>
      <c r="AG884" s="108"/>
      <c r="AH884" s="108"/>
      <c r="AI884" s="108"/>
      <c r="AJ884" s="108"/>
      <c r="AK884" s="108"/>
      <c r="AL884" s="108"/>
      <c r="AM884" s="108"/>
      <c r="AN884" s="108"/>
      <c r="AO884" s="108"/>
      <c r="AP884" s="108"/>
      <c r="AQ884" s="108"/>
    </row>
    <row r="885" spans="1:43" ht="15.75" customHeight="1" x14ac:dyDescent="0.3">
      <c r="A885" s="108"/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  <c r="AA885" s="108"/>
      <c r="AB885" s="108"/>
      <c r="AC885" s="108"/>
      <c r="AD885" s="108"/>
      <c r="AE885" s="108"/>
      <c r="AF885" s="108"/>
      <c r="AG885" s="108"/>
      <c r="AH885" s="108"/>
      <c r="AI885" s="108"/>
      <c r="AJ885" s="108"/>
      <c r="AK885" s="108"/>
      <c r="AL885" s="108"/>
      <c r="AM885" s="108"/>
      <c r="AN885" s="108"/>
      <c r="AO885" s="108"/>
      <c r="AP885" s="108"/>
      <c r="AQ885" s="108"/>
    </row>
    <row r="886" spans="1:43" ht="15.75" customHeight="1" x14ac:dyDescent="0.3">
      <c r="A886" s="108"/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  <c r="AA886" s="108"/>
      <c r="AB886" s="108"/>
      <c r="AC886" s="108"/>
      <c r="AD886" s="108"/>
      <c r="AE886" s="108"/>
      <c r="AF886" s="108"/>
      <c r="AG886" s="108"/>
      <c r="AH886" s="108"/>
      <c r="AI886" s="108"/>
      <c r="AJ886" s="108"/>
      <c r="AK886" s="108"/>
      <c r="AL886" s="108"/>
      <c r="AM886" s="108"/>
      <c r="AN886" s="108"/>
      <c r="AO886" s="108"/>
      <c r="AP886" s="108"/>
      <c r="AQ886" s="108"/>
    </row>
    <row r="887" spans="1:43" ht="15.75" customHeight="1" x14ac:dyDescent="0.3">
      <c r="A887" s="108"/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  <c r="AC887" s="108"/>
      <c r="AD887" s="108"/>
      <c r="AE887" s="108"/>
      <c r="AF887" s="108"/>
      <c r="AG887" s="108"/>
      <c r="AH887" s="108"/>
      <c r="AI887" s="108"/>
      <c r="AJ887" s="108"/>
      <c r="AK887" s="108"/>
      <c r="AL887" s="108"/>
      <c r="AM887" s="108"/>
      <c r="AN887" s="108"/>
      <c r="AO887" s="108"/>
      <c r="AP887" s="108"/>
      <c r="AQ887" s="108"/>
    </row>
    <row r="888" spans="1:43" ht="15.75" customHeight="1" x14ac:dyDescent="0.3">
      <c r="A888" s="108"/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  <c r="AA888" s="108"/>
      <c r="AB888" s="108"/>
      <c r="AC888" s="108"/>
      <c r="AD888" s="108"/>
      <c r="AE888" s="108"/>
      <c r="AF888" s="108"/>
      <c r="AG888" s="108"/>
      <c r="AH888" s="108"/>
      <c r="AI888" s="108"/>
      <c r="AJ888" s="108"/>
      <c r="AK888" s="108"/>
      <c r="AL888" s="108"/>
      <c r="AM888" s="108"/>
      <c r="AN888" s="108"/>
      <c r="AO888" s="108"/>
      <c r="AP888" s="108"/>
      <c r="AQ888" s="108"/>
    </row>
    <row r="889" spans="1:43" ht="15.75" customHeight="1" x14ac:dyDescent="0.3">
      <c r="A889" s="108"/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  <c r="AA889" s="108"/>
      <c r="AB889" s="108"/>
      <c r="AC889" s="108"/>
      <c r="AD889" s="108"/>
      <c r="AE889" s="108"/>
      <c r="AF889" s="108"/>
      <c r="AG889" s="108"/>
      <c r="AH889" s="108"/>
      <c r="AI889" s="108"/>
      <c r="AJ889" s="108"/>
      <c r="AK889" s="108"/>
      <c r="AL889" s="108"/>
      <c r="AM889" s="108"/>
      <c r="AN889" s="108"/>
      <c r="AO889" s="108"/>
      <c r="AP889" s="108"/>
      <c r="AQ889" s="108"/>
    </row>
    <row r="890" spans="1:43" ht="15.75" customHeight="1" x14ac:dyDescent="0.3">
      <c r="A890" s="108"/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  <c r="AA890" s="108"/>
      <c r="AB890" s="108"/>
      <c r="AC890" s="108"/>
      <c r="AD890" s="108"/>
      <c r="AE890" s="108"/>
      <c r="AF890" s="108"/>
      <c r="AG890" s="108"/>
      <c r="AH890" s="108"/>
      <c r="AI890" s="108"/>
      <c r="AJ890" s="108"/>
      <c r="AK890" s="108"/>
      <c r="AL890" s="108"/>
      <c r="AM890" s="108"/>
      <c r="AN890" s="108"/>
      <c r="AO890" s="108"/>
      <c r="AP890" s="108"/>
      <c r="AQ890" s="108"/>
    </row>
    <row r="891" spans="1:43" ht="15.75" customHeight="1" x14ac:dyDescent="0.3">
      <c r="A891" s="108"/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  <c r="AA891" s="108"/>
      <c r="AB891" s="108"/>
      <c r="AC891" s="108"/>
      <c r="AD891" s="108"/>
      <c r="AE891" s="108"/>
      <c r="AF891" s="108"/>
      <c r="AG891" s="108"/>
      <c r="AH891" s="108"/>
      <c r="AI891" s="108"/>
      <c r="AJ891" s="108"/>
      <c r="AK891" s="108"/>
      <c r="AL891" s="108"/>
      <c r="AM891" s="108"/>
      <c r="AN891" s="108"/>
      <c r="AO891" s="108"/>
      <c r="AP891" s="108"/>
      <c r="AQ891" s="108"/>
    </row>
    <row r="892" spans="1:43" ht="15.75" customHeight="1" x14ac:dyDescent="0.3">
      <c r="A892" s="108"/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  <c r="AA892" s="108"/>
      <c r="AB892" s="108"/>
      <c r="AC892" s="108"/>
      <c r="AD892" s="108"/>
      <c r="AE892" s="108"/>
      <c r="AF892" s="108"/>
      <c r="AG892" s="108"/>
      <c r="AH892" s="108"/>
      <c r="AI892" s="108"/>
      <c r="AJ892" s="108"/>
      <c r="AK892" s="108"/>
      <c r="AL892" s="108"/>
      <c r="AM892" s="108"/>
      <c r="AN892" s="108"/>
      <c r="AO892" s="108"/>
      <c r="AP892" s="108"/>
      <c r="AQ892" s="108"/>
    </row>
    <row r="893" spans="1:43" ht="15.75" customHeight="1" x14ac:dyDescent="0.3">
      <c r="A893" s="108"/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  <c r="AA893" s="108"/>
      <c r="AB893" s="108"/>
      <c r="AC893" s="108"/>
      <c r="AD893" s="108"/>
      <c r="AE893" s="108"/>
      <c r="AF893" s="108"/>
      <c r="AG893" s="108"/>
      <c r="AH893" s="108"/>
      <c r="AI893" s="108"/>
      <c r="AJ893" s="108"/>
      <c r="AK893" s="108"/>
      <c r="AL893" s="108"/>
      <c r="AM893" s="108"/>
      <c r="AN893" s="108"/>
      <c r="AO893" s="108"/>
      <c r="AP893" s="108"/>
      <c r="AQ893" s="108"/>
    </row>
    <row r="894" spans="1:43" ht="15.75" customHeight="1" x14ac:dyDescent="0.3">
      <c r="A894" s="108"/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  <c r="AC894" s="108"/>
      <c r="AD894" s="108"/>
      <c r="AE894" s="108"/>
      <c r="AF894" s="108"/>
      <c r="AG894" s="108"/>
      <c r="AH894" s="108"/>
      <c r="AI894" s="108"/>
      <c r="AJ894" s="108"/>
      <c r="AK894" s="108"/>
      <c r="AL894" s="108"/>
      <c r="AM894" s="108"/>
      <c r="AN894" s="108"/>
      <c r="AO894" s="108"/>
      <c r="AP894" s="108"/>
      <c r="AQ894" s="108"/>
    </row>
    <row r="895" spans="1:43" ht="15.75" customHeight="1" x14ac:dyDescent="0.3">
      <c r="A895" s="108"/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  <c r="AC895" s="108"/>
      <c r="AD895" s="108"/>
      <c r="AE895" s="108"/>
      <c r="AF895" s="108"/>
      <c r="AG895" s="108"/>
      <c r="AH895" s="108"/>
      <c r="AI895" s="108"/>
      <c r="AJ895" s="108"/>
      <c r="AK895" s="108"/>
      <c r="AL895" s="108"/>
      <c r="AM895" s="108"/>
      <c r="AN895" s="108"/>
      <c r="AO895" s="108"/>
      <c r="AP895" s="108"/>
      <c r="AQ895" s="108"/>
    </row>
    <row r="896" spans="1:43" ht="15.75" customHeight="1" x14ac:dyDescent="0.3">
      <c r="A896" s="108"/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  <c r="AA896" s="108"/>
      <c r="AB896" s="108"/>
      <c r="AC896" s="108"/>
      <c r="AD896" s="108"/>
      <c r="AE896" s="108"/>
      <c r="AF896" s="108"/>
      <c r="AG896" s="108"/>
      <c r="AH896" s="108"/>
      <c r="AI896" s="108"/>
      <c r="AJ896" s="108"/>
      <c r="AK896" s="108"/>
      <c r="AL896" s="108"/>
      <c r="AM896" s="108"/>
      <c r="AN896" s="108"/>
      <c r="AO896" s="108"/>
      <c r="AP896" s="108"/>
      <c r="AQ896" s="108"/>
    </row>
    <row r="897" spans="1:43" ht="15.75" customHeight="1" x14ac:dyDescent="0.3">
      <c r="A897" s="108"/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  <c r="AA897" s="108"/>
      <c r="AB897" s="108"/>
      <c r="AC897" s="108"/>
      <c r="AD897" s="108"/>
      <c r="AE897" s="108"/>
      <c r="AF897" s="108"/>
      <c r="AG897" s="108"/>
      <c r="AH897" s="108"/>
      <c r="AI897" s="108"/>
      <c r="AJ897" s="108"/>
      <c r="AK897" s="108"/>
      <c r="AL897" s="108"/>
      <c r="AM897" s="108"/>
      <c r="AN897" s="108"/>
      <c r="AO897" s="108"/>
      <c r="AP897" s="108"/>
      <c r="AQ897" s="108"/>
    </row>
    <row r="898" spans="1:43" ht="15.75" customHeight="1" x14ac:dyDescent="0.3">
      <c r="A898" s="108"/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  <c r="AC898" s="108"/>
      <c r="AD898" s="108"/>
      <c r="AE898" s="108"/>
      <c r="AF898" s="108"/>
      <c r="AG898" s="108"/>
      <c r="AH898" s="108"/>
      <c r="AI898" s="108"/>
      <c r="AJ898" s="108"/>
      <c r="AK898" s="108"/>
      <c r="AL898" s="108"/>
      <c r="AM898" s="108"/>
      <c r="AN898" s="108"/>
      <c r="AO898" s="108"/>
      <c r="AP898" s="108"/>
      <c r="AQ898" s="108"/>
    </row>
    <row r="899" spans="1:43" ht="15.75" customHeight="1" x14ac:dyDescent="0.3">
      <c r="A899" s="108"/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  <c r="AC899" s="108"/>
      <c r="AD899" s="108"/>
      <c r="AE899" s="108"/>
      <c r="AF899" s="108"/>
      <c r="AG899" s="108"/>
      <c r="AH899" s="108"/>
      <c r="AI899" s="108"/>
      <c r="AJ899" s="108"/>
      <c r="AK899" s="108"/>
      <c r="AL899" s="108"/>
      <c r="AM899" s="108"/>
      <c r="AN899" s="108"/>
      <c r="AO899" s="108"/>
      <c r="AP899" s="108"/>
      <c r="AQ899" s="108"/>
    </row>
    <row r="900" spans="1:43" ht="15.75" customHeight="1" x14ac:dyDescent="0.3">
      <c r="A900" s="108"/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  <c r="AA900" s="108"/>
      <c r="AB900" s="108"/>
      <c r="AC900" s="108"/>
      <c r="AD900" s="108"/>
      <c r="AE900" s="108"/>
      <c r="AF900" s="108"/>
      <c r="AG900" s="108"/>
      <c r="AH900" s="108"/>
      <c r="AI900" s="108"/>
      <c r="AJ900" s="108"/>
      <c r="AK900" s="108"/>
      <c r="AL900" s="108"/>
      <c r="AM900" s="108"/>
      <c r="AN900" s="108"/>
      <c r="AO900" s="108"/>
      <c r="AP900" s="108"/>
      <c r="AQ900" s="108"/>
    </row>
    <row r="901" spans="1:43" ht="15.75" customHeight="1" x14ac:dyDescent="0.3">
      <c r="A901" s="108"/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  <c r="AA901" s="108"/>
      <c r="AB901" s="108"/>
      <c r="AC901" s="108"/>
      <c r="AD901" s="108"/>
      <c r="AE901" s="108"/>
      <c r="AF901" s="108"/>
      <c r="AG901" s="108"/>
      <c r="AH901" s="108"/>
      <c r="AI901" s="108"/>
      <c r="AJ901" s="108"/>
      <c r="AK901" s="108"/>
      <c r="AL901" s="108"/>
      <c r="AM901" s="108"/>
      <c r="AN901" s="108"/>
      <c r="AO901" s="108"/>
      <c r="AP901" s="108"/>
      <c r="AQ901" s="108"/>
    </row>
    <row r="902" spans="1:43" ht="15.75" customHeight="1" x14ac:dyDescent="0.3">
      <c r="A902" s="108"/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8"/>
      <c r="AD902" s="108"/>
      <c r="AE902" s="108"/>
      <c r="AF902" s="108"/>
      <c r="AG902" s="108"/>
      <c r="AH902" s="108"/>
      <c r="AI902" s="108"/>
      <c r="AJ902" s="108"/>
      <c r="AK902" s="108"/>
      <c r="AL902" s="108"/>
      <c r="AM902" s="108"/>
      <c r="AN902" s="108"/>
      <c r="AO902" s="108"/>
      <c r="AP902" s="108"/>
      <c r="AQ902" s="108"/>
    </row>
    <row r="903" spans="1:43" ht="15.75" customHeight="1" x14ac:dyDescent="0.3">
      <c r="A903" s="108"/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  <c r="AA903" s="108"/>
      <c r="AB903" s="108"/>
      <c r="AC903" s="108"/>
      <c r="AD903" s="108"/>
      <c r="AE903" s="108"/>
      <c r="AF903" s="108"/>
      <c r="AG903" s="108"/>
      <c r="AH903" s="108"/>
      <c r="AI903" s="108"/>
      <c r="AJ903" s="108"/>
      <c r="AK903" s="108"/>
      <c r="AL903" s="108"/>
      <c r="AM903" s="108"/>
      <c r="AN903" s="108"/>
      <c r="AO903" s="108"/>
      <c r="AP903" s="108"/>
      <c r="AQ903" s="108"/>
    </row>
    <row r="904" spans="1:43" ht="15.75" customHeight="1" x14ac:dyDescent="0.3">
      <c r="A904" s="108"/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  <c r="AA904" s="108"/>
      <c r="AB904" s="108"/>
      <c r="AC904" s="108"/>
      <c r="AD904" s="108"/>
      <c r="AE904" s="108"/>
      <c r="AF904" s="108"/>
      <c r="AG904" s="108"/>
      <c r="AH904" s="108"/>
      <c r="AI904" s="108"/>
      <c r="AJ904" s="108"/>
      <c r="AK904" s="108"/>
      <c r="AL904" s="108"/>
      <c r="AM904" s="108"/>
      <c r="AN904" s="108"/>
      <c r="AO904" s="108"/>
      <c r="AP904" s="108"/>
      <c r="AQ904" s="108"/>
    </row>
    <row r="905" spans="1:43" ht="15.75" customHeight="1" x14ac:dyDescent="0.3">
      <c r="A905" s="108"/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  <c r="AA905" s="108"/>
      <c r="AB905" s="108"/>
      <c r="AC905" s="108"/>
      <c r="AD905" s="108"/>
      <c r="AE905" s="108"/>
      <c r="AF905" s="108"/>
      <c r="AG905" s="108"/>
      <c r="AH905" s="108"/>
      <c r="AI905" s="108"/>
      <c r="AJ905" s="108"/>
      <c r="AK905" s="108"/>
      <c r="AL905" s="108"/>
      <c r="AM905" s="108"/>
      <c r="AN905" s="108"/>
      <c r="AO905" s="108"/>
      <c r="AP905" s="108"/>
      <c r="AQ905" s="108"/>
    </row>
    <row r="906" spans="1:43" ht="15.75" customHeight="1" x14ac:dyDescent="0.3">
      <c r="A906" s="108"/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  <c r="AC906" s="108"/>
      <c r="AD906" s="108"/>
      <c r="AE906" s="108"/>
      <c r="AF906" s="108"/>
      <c r="AG906" s="108"/>
      <c r="AH906" s="108"/>
      <c r="AI906" s="108"/>
      <c r="AJ906" s="108"/>
      <c r="AK906" s="108"/>
      <c r="AL906" s="108"/>
      <c r="AM906" s="108"/>
      <c r="AN906" s="108"/>
      <c r="AO906" s="108"/>
      <c r="AP906" s="108"/>
      <c r="AQ906" s="108"/>
    </row>
    <row r="907" spans="1:43" ht="15.75" customHeight="1" x14ac:dyDescent="0.3">
      <c r="A907" s="108"/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  <c r="AA907" s="108"/>
      <c r="AB907" s="108"/>
      <c r="AC907" s="108"/>
      <c r="AD907" s="108"/>
      <c r="AE907" s="108"/>
      <c r="AF907" s="108"/>
      <c r="AG907" s="108"/>
      <c r="AH907" s="108"/>
      <c r="AI907" s="108"/>
      <c r="AJ907" s="108"/>
      <c r="AK907" s="108"/>
      <c r="AL907" s="108"/>
      <c r="AM907" s="108"/>
      <c r="AN907" s="108"/>
      <c r="AO907" s="108"/>
      <c r="AP907" s="108"/>
      <c r="AQ907" s="108"/>
    </row>
    <row r="908" spans="1:43" ht="15.75" customHeight="1" x14ac:dyDescent="0.3">
      <c r="A908" s="108"/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  <c r="AA908" s="108"/>
      <c r="AB908" s="108"/>
      <c r="AC908" s="108"/>
      <c r="AD908" s="108"/>
      <c r="AE908" s="108"/>
      <c r="AF908" s="108"/>
      <c r="AG908" s="108"/>
      <c r="AH908" s="108"/>
      <c r="AI908" s="108"/>
      <c r="AJ908" s="108"/>
      <c r="AK908" s="108"/>
      <c r="AL908" s="108"/>
      <c r="AM908" s="108"/>
      <c r="AN908" s="108"/>
      <c r="AO908" s="108"/>
      <c r="AP908" s="108"/>
      <c r="AQ908" s="108"/>
    </row>
    <row r="909" spans="1:43" ht="15.75" customHeight="1" x14ac:dyDescent="0.3">
      <c r="A909" s="108"/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  <c r="AA909" s="108"/>
      <c r="AB909" s="108"/>
      <c r="AC909" s="108"/>
      <c r="AD909" s="108"/>
      <c r="AE909" s="108"/>
      <c r="AF909" s="108"/>
      <c r="AG909" s="108"/>
      <c r="AH909" s="108"/>
      <c r="AI909" s="108"/>
      <c r="AJ909" s="108"/>
      <c r="AK909" s="108"/>
      <c r="AL909" s="108"/>
      <c r="AM909" s="108"/>
      <c r="AN909" s="108"/>
      <c r="AO909" s="108"/>
      <c r="AP909" s="108"/>
      <c r="AQ909" s="108"/>
    </row>
    <row r="910" spans="1:43" ht="15.75" customHeight="1" x14ac:dyDescent="0.3">
      <c r="A910" s="108"/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  <c r="AA910" s="108"/>
      <c r="AB910" s="108"/>
      <c r="AC910" s="108"/>
      <c r="AD910" s="108"/>
      <c r="AE910" s="108"/>
      <c r="AF910" s="108"/>
      <c r="AG910" s="108"/>
      <c r="AH910" s="108"/>
      <c r="AI910" s="108"/>
      <c r="AJ910" s="108"/>
      <c r="AK910" s="108"/>
      <c r="AL910" s="108"/>
      <c r="AM910" s="108"/>
      <c r="AN910" s="108"/>
      <c r="AO910" s="108"/>
      <c r="AP910" s="108"/>
      <c r="AQ910" s="108"/>
    </row>
    <row r="911" spans="1:43" ht="15.75" customHeight="1" x14ac:dyDescent="0.3">
      <c r="A911" s="108"/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  <c r="AA911" s="108"/>
      <c r="AB911" s="108"/>
      <c r="AC911" s="108"/>
      <c r="AD911" s="108"/>
      <c r="AE911" s="108"/>
      <c r="AF911" s="108"/>
      <c r="AG911" s="108"/>
      <c r="AH911" s="108"/>
      <c r="AI911" s="108"/>
      <c r="AJ911" s="108"/>
      <c r="AK911" s="108"/>
      <c r="AL911" s="108"/>
      <c r="AM911" s="108"/>
      <c r="AN911" s="108"/>
      <c r="AO911" s="108"/>
      <c r="AP911" s="108"/>
      <c r="AQ911" s="108"/>
    </row>
    <row r="912" spans="1:43" ht="15.75" customHeight="1" x14ac:dyDescent="0.3">
      <c r="A912" s="108"/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  <c r="AA912" s="108"/>
      <c r="AB912" s="108"/>
      <c r="AC912" s="108"/>
      <c r="AD912" s="108"/>
      <c r="AE912" s="108"/>
      <c r="AF912" s="108"/>
      <c r="AG912" s="108"/>
      <c r="AH912" s="108"/>
      <c r="AI912" s="108"/>
      <c r="AJ912" s="108"/>
      <c r="AK912" s="108"/>
      <c r="AL912" s="108"/>
      <c r="AM912" s="108"/>
      <c r="AN912" s="108"/>
      <c r="AO912" s="108"/>
      <c r="AP912" s="108"/>
      <c r="AQ912" s="108"/>
    </row>
    <row r="913" spans="1:43" ht="15.75" customHeight="1" x14ac:dyDescent="0.3">
      <c r="A913" s="108"/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  <c r="AA913" s="108"/>
      <c r="AB913" s="108"/>
      <c r="AC913" s="108"/>
      <c r="AD913" s="108"/>
      <c r="AE913" s="108"/>
      <c r="AF913" s="108"/>
      <c r="AG913" s="108"/>
      <c r="AH913" s="108"/>
      <c r="AI913" s="108"/>
      <c r="AJ913" s="108"/>
      <c r="AK913" s="108"/>
      <c r="AL913" s="108"/>
      <c r="AM913" s="108"/>
      <c r="AN913" s="108"/>
      <c r="AO913" s="108"/>
      <c r="AP913" s="108"/>
      <c r="AQ913" s="108"/>
    </row>
    <row r="914" spans="1:43" ht="15.75" customHeight="1" x14ac:dyDescent="0.3">
      <c r="A914" s="108"/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  <c r="AA914" s="108"/>
      <c r="AB914" s="108"/>
      <c r="AC914" s="108"/>
      <c r="AD914" s="108"/>
      <c r="AE914" s="108"/>
      <c r="AF914" s="108"/>
      <c r="AG914" s="108"/>
      <c r="AH914" s="108"/>
      <c r="AI914" s="108"/>
      <c r="AJ914" s="108"/>
      <c r="AK914" s="108"/>
      <c r="AL914" s="108"/>
      <c r="AM914" s="108"/>
      <c r="AN914" s="108"/>
      <c r="AO914" s="108"/>
      <c r="AP914" s="108"/>
      <c r="AQ914" s="108"/>
    </row>
    <row r="915" spans="1:43" ht="15.75" customHeight="1" x14ac:dyDescent="0.3">
      <c r="A915" s="108"/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  <c r="AA915" s="108"/>
      <c r="AB915" s="108"/>
      <c r="AC915" s="108"/>
      <c r="AD915" s="108"/>
      <c r="AE915" s="108"/>
      <c r="AF915" s="108"/>
      <c r="AG915" s="108"/>
      <c r="AH915" s="108"/>
      <c r="AI915" s="108"/>
      <c r="AJ915" s="108"/>
      <c r="AK915" s="108"/>
      <c r="AL915" s="108"/>
      <c r="AM915" s="108"/>
      <c r="AN915" s="108"/>
      <c r="AO915" s="108"/>
      <c r="AP915" s="108"/>
      <c r="AQ915" s="108"/>
    </row>
    <row r="916" spans="1:43" ht="15.75" customHeight="1" x14ac:dyDescent="0.3">
      <c r="A916" s="108"/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  <c r="AA916" s="108"/>
      <c r="AB916" s="108"/>
      <c r="AC916" s="108"/>
      <c r="AD916" s="108"/>
      <c r="AE916" s="108"/>
      <c r="AF916" s="108"/>
      <c r="AG916" s="108"/>
      <c r="AH916" s="108"/>
      <c r="AI916" s="108"/>
      <c r="AJ916" s="108"/>
      <c r="AK916" s="108"/>
      <c r="AL916" s="108"/>
      <c r="AM916" s="108"/>
      <c r="AN916" s="108"/>
      <c r="AO916" s="108"/>
      <c r="AP916" s="108"/>
      <c r="AQ916" s="108"/>
    </row>
    <row r="917" spans="1:43" ht="15.75" customHeight="1" x14ac:dyDescent="0.3">
      <c r="A917" s="108"/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  <c r="AA917" s="108"/>
      <c r="AB917" s="108"/>
      <c r="AC917" s="108"/>
      <c r="AD917" s="108"/>
      <c r="AE917" s="108"/>
      <c r="AF917" s="108"/>
      <c r="AG917" s="108"/>
      <c r="AH917" s="108"/>
      <c r="AI917" s="108"/>
      <c r="AJ917" s="108"/>
      <c r="AK917" s="108"/>
      <c r="AL917" s="108"/>
      <c r="AM917" s="108"/>
      <c r="AN917" s="108"/>
      <c r="AO917" s="108"/>
      <c r="AP917" s="108"/>
      <c r="AQ917" s="108"/>
    </row>
    <row r="918" spans="1:43" ht="15.75" customHeight="1" x14ac:dyDescent="0.3">
      <c r="A918" s="108"/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8"/>
      <c r="AD918" s="108"/>
      <c r="AE918" s="108"/>
      <c r="AF918" s="108"/>
      <c r="AG918" s="108"/>
      <c r="AH918" s="108"/>
      <c r="AI918" s="108"/>
      <c r="AJ918" s="108"/>
      <c r="AK918" s="108"/>
      <c r="AL918" s="108"/>
      <c r="AM918" s="108"/>
      <c r="AN918" s="108"/>
      <c r="AO918" s="108"/>
      <c r="AP918" s="108"/>
      <c r="AQ918" s="108"/>
    </row>
    <row r="919" spans="1:43" ht="15.75" customHeight="1" x14ac:dyDescent="0.3">
      <c r="A919" s="108"/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  <c r="AA919" s="108"/>
      <c r="AB919" s="108"/>
      <c r="AC919" s="108"/>
      <c r="AD919" s="108"/>
      <c r="AE919" s="108"/>
      <c r="AF919" s="108"/>
      <c r="AG919" s="108"/>
      <c r="AH919" s="108"/>
      <c r="AI919" s="108"/>
      <c r="AJ919" s="108"/>
      <c r="AK919" s="108"/>
      <c r="AL919" s="108"/>
      <c r="AM919" s="108"/>
      <c r="AN919" s="108"/>
      <c r="AO919" s="108"/>
      <c r="AP919" s="108"/>
      <c r="AQ919" s="108"/>
    </row>
    <row r="920" spans="1:43" ht="15.75" customHeight="1" x14ac:dyDescent="0.3">
      <c r="A920" s="108"/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  <c r="AA920" s="108"/>
      <c r="AB920" s="108"/>
      <c r="AC920" s="108"/>
      <c r="AD920" s="108"/>
      <c r="AE920" s="108"/>
      <c r="AF920" s="108"/>
      <c r="AG920" s="108"/>
      <c r="AH920" s="108"/>
      <c r="AI920" s="108"/>
      <c r="AJ920" s="108"/>
      <c r="AK920" s="108"/>
      <c r="AL920" s="108"/>
      <c r="AM920" s="108"/>
      <c r="AN920" s="108"/>
      <c r="AO920" s="108"/>
      <c r="AP920" s="108"/>
      <c r="AQ920" s="108"/>
    </row>
    <row r="921" spans="1:43" ht="15.75" customHeight="1" x14ac:dyDescent="0.3">
      <c r="A921" s="108"/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  <c r="AA921" s="108"/>
      <c r="AB921" s="108"/>
      <c r="AC921" s="108"/>
      <c r="AD921" s="108"/>
      <c r="AE921" s="108"/>
      <c r="AF921" s="108"/>
      <c r="AG921" s="108"/>
      <c r="AH921" s="108"/>
      <c r="AI921" s="108"/>
      <c r="AJ921" s="108"/>
      <c r="AK921" s="108"/>
      <c r="AL921" s="108"/>
      <c r="AM921" s="108"/>
      <c r="AN921" s="108"/>
      <c r="AO921" s="108"/>
      <c r="AP921" s="108"/>
      <c r="AQ921" s="108"/>
    </row>
    <row r="922" spans="1:43" ht="15.75" customHeight="1" x14ac:dyDescent="0.3">
      <c r="A922" s="108"/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  <c r="AC922" s="108"/>
      <c r="AD922" s="108"/>
      <c r="AE922" s="108"/>
      <c r="AF922" s="108"/>
      <c r="AG922" s="108"/>
      <c r="AH922" s="108"/>
      <c r="AI922" s="108"/>
      <c r="AJ922" s="108"/>
      <c r="AK922" s="108"/>
      <c r="AL922" s="108"/>
      <c r="AM922" s="108"/>
      <c r="AN922" s="108"/>
      <c r="AO922" s="108"/>
      <c r="AP922" s="108"/>
      <c r="AQ922" s="108"/>
    </row>
    <row r="923" spans="1:43" ht="15.75" customHeight="1" x14ac:dyDescent="0.3">
      <c r="A923" s="108"/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  <c r="AA923" s="108"/>
      <c r="AB923" s="108"/>
      <c r="AC923" s="108"/>
      <c r="AD923" s="108"/>
      <c r="AE923" s="108"/>
      <c r="AF923" s="108"/>
      <c r="AG923" s="108"/>
      <c r="AH923" s="108"/>
      <c r="AI923" s="108"/>
      <c r="AJ923" s="108"/>
      <c r="AK923" s="108"/>
      <c r="AL923" s="108"/>
      <c r="AM923" s="108"/>
      <c r="AN923" s="108"/>
      <c r="AO923" s="108"/>
      <c r="AP923" s="108"/>
      <c r="AQ923" s="108"/>
    </row>
    <row r="924" spans="1:43" ht="15.75" customHeight="1" x14ac:dyDescent="0.3">
      <c r="A924" s="108"/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  <c r="AA924" s="108"/>
      <c r="AB924" s="108"/>
      <c r="AC924" s="108"/>
      <c r="AD924" s="108"/>
      <c r="AE924" s="108"/>
      <c r="AF924" s="108"/>
      <c r="AG924" s="108"/>
      <c r="AH924" s="108"/>
      <c r="AI924" s="108"/>
      <c r="AJ924" s="108"/>
      <c r="AK924" s="108"/>
      <c r="AL924" s="108"/>
      <c r="AM924" s="108"/>
      <c r="AN924" s="108"/>
      <c r="AO924" s="108"/>
      <c r="AP924" s="108"/>
      <c r="AQ924" s="108"/>
    </row>
    <row r="925" spans="1:43" ht="15.75" customHeight="1" x14ac:dyDescent="0.3">
      <c r="A925" s="108"/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  <c r="AA925" s="108"/>
      <c r="AB925" s="108"/>
      <c r="AC925" s="108"/>
      <c r="AD925" s="108"/>
      <c r="AE925" s="108"/>
      <c r="AF925" s="108"/>
      <c r="AG925" s="108"/>
      <c r="AH925" s="108"/>
      <c r="AI925" s="108"/>
      <c r="AJ925" s="108"/>
      <c r="AK925" s="108"/>
      <c r="AL925" s="108"/>
      <c r="AM925" s="108"/>
      <c r="AN925" s="108"/>
      <c r="AO925" s="108"/>
      <c r="AP925" s="108"/>
      <c r="AQ925" s="108"/>
    </row>
    <row r="926" spans="1:43" ht="15.75" customHeight="1" x14ac:dyDescent="0.3">
      <c r="A926" s="108"/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  <c r="AA926" s="108"/>
      <c r="AB926" s="108"/>
      <c r="AC926" s="108"/>
      <c r="AD926" s="108"/>
      <c r="AE926" s="108"/>
      <c r="AF926" s="108"/>
      <c r="AG926" s="108"/>
      <c r="AH926" s="108"/>
      <c r="AI926" s="108"/>
      <c r="AJ926" s="108"/>
      <c r="AK926" s="108"/>
      <c r="AL926" s="108"/>
      <c r="AM926" s="108"/>
      <c r="AN926" s="108"/>
      <c r="AO926" s="108"/>
      <c r="AP926" s="108"/>
      <c r="AQ926" s="108"/>
    </row>
    <row r="927" spans="1:43" ht="15.75" customHeight="1" x14ac:dyDescent="0.3">
      <c r="A927" s="108"/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  <c r="AA927" s="108"/>
      <c r="AB927" s="108"/>
      <c r="AC927" s="108"/>
      <c r="AD927" s="108"/>
      <c r="AE927" s="108"/>
      <c r="AF927" s="108"/>
      <c r="AG927" s="108"/>
      <c r="AH927" s="108"/>
      <c r="AI927" s="108"/>
      <c r="AJ927" s="108"/>
      <c r="AK927" s="108"/>
      <c r="AL927" s="108"/>
      <c r="AM927" s="108"/>
      <c r="AN927" s="108"/>
      <c r="AO927" s="108"/>
      <c r="AP927" s="108"/>
      <c r="AQ927" s="108"/>
    </row>
    <row r="928" spans="1:43" ht="15.75" customHeight="1" x14ac:dyDescent="0.3">
      <c r="A928" s="108"/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  <c r="AA928" s="108"/>
      <c r="AB928" s="108"/>
      <c r="AC928" s="108"/>
      <c r="AD928" s="108"/>
      <c r="AE928" s="108"/>
      <c r="AF928" s="108"/>
      <c r="AG928" s="108"/>
      <c r="AH928" s="108"/>
      <c r="AI928" s="108"/>
      <c r="AJ928" s="108"/>
      <c r="AK928" s="108"/>
      <c r="AL928" s="108"/>
      <c r="AM928" s="108"/>
      <c r="AN928" s="108"/>
      <c r="AO928" s="108"/>
      <c r="AP928" s="108"/>
      <c r="AQ928" s="108"/>
    </row>
    <row r="929" spans="1:43" ht="15.75" customHeight="1" x14ac:dyDescent="0.3">
      <c r="A929" s="108"/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  <c r="AC929" s="108"/>
      <c r="AD929" s="108"/>
      <c r="AE929" s="108"/>
      <c r="AF929" s="108"/>
      <c r="AG929" s="108"/>
      <c r="AH929" s="108"/>
      <c r="AI929" s="108"/>
      <c r="AJ929" s="108"/>
      <c r="AK929" s="108"/>
      <c r="AL929" s="108"/>
      <c r="AM929" s="108"/>
      <c r="AN929" s="108"/>
      <c r="AO929" s="108"/>
      <c r="AP929" s="108"/>
      <c r="AQ929" s="108"/>
    </row>
    <row r="930" spans="1:43" ht="15.75" customHeight="1" x14ac:dyDescent="0.3">
      <c r="A930" s="108"/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  <c r="AA930" s="108"/>
      <c r="AB930" s="108"/>
      <c r="AC930" s="108"/>
      <c r="AD930" s="108"/>
      <c r="AE930" s="108"/>
      <c r="AF930" s="108"/>
      <c r="AG930" s="108"/>
      <c r="AH930" s="108"/>
      <c r="AI930" s="108"/>
      <c r="AJ930" s="108"/>
      <c r="AK930" s="108"/>
      <c r="AL930" s="108"/>
      <c r="AM930" s="108"/>
      <c r="AN930" s="108"/>
      <c r="AO930" s="108"/>
      <c r="AP930" s="108"/>
      <c r="AQ930" s="108"/>
    </row>
    <row r="931" spans="1:43" ht="15.75" customHeight="1" x14ac:dyDescent="0.3">
      <c r="A931" s="108"/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  <c r="AA931" s="108"/>
      <c r="AB931" s="108"/>
      <c r="AC931" s="108"/>
      <c r="AD931" s="108"/>
      <c r="AE931" s="108"/>
      <c r="AF931" s="108"/>
      <c r="AG931" s="108"/>
      <c r="AH931" s="108"/>
      <c r="AI931" s="108"/>
      <c r="AJ931" s="108"/>
      <c r="AK931" s="108"/>
      <c r="AL931" s="108"/>
      <c r="AM931" s="108"/>
      <c r="AN931" s="108"/>
      <c r="AO931" s="108"/>
      <c r="AP931" s="108"/>
      <c r="AQ931" s="108"/>
    </row>
    <row r="932" spans="1:43" ht="15.75" customHeight="1" x14ac:dyDescent="0.3">
      <c r="A932" s="108"/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  <c r="AA932" s="108"/>
      <c r="AB932" s="108"/>
      <c r="AC932" s="108"/>
      <c r="AD932" s="108"/>
      <c r="AE932" s="108"/>
      <c r="AF932" s="108"/>
      <c r="AG932" s="108"/>
      <c r="AH932" s="108"/>
      <c r="AI932" s="108"/>
      <c r="AJ932" s="108"/>
      <c r="AK932" s="108"/>
      <c r="AL932" s="108"/>
      <c r="AM932" s="108"/>
      <c r="AN932" s="108"/>
      <c r="AO932" s="108"/>
      <c r="AP932" s="108"/>
      <c r="AQ932" s="108"/>
    </row>
    <row r="933" spans="1:43" ht="15.75" customHeight="1" x14ac:dyDescent="0.3">
      <c r="A933" s="108"/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  <c r="AA933" s="108"/>
      <c r="AB933" s="108"/>
      <c r="AC933" s="108"/>
      <c r="AD933" s="108"/>
      <c r="AE933" s="108"/>
      <c r="AF933" s="108"/>
      <c r="AG933" s="108"/>
      <c r="AH933" s="108"/>
      <c r="AI933" s="108"/>
      <c r="AJ933" s="108"/>
      <c r="AK933" s="108"/>
      <c r="AL933" s="108"/>
      <c r="AM933" s="108"/>
      <c r="AN933" s="108"/>
      <c r="AO933" s="108"/>
      <c r="AP933" s="108"/>
      <c r="AQ933" s="108"/>
    </row>
    <row r="934" spans="1:43" ht="15.75" customHeight="1" x14ac:dyDescent="0.3">
      <c r="A934" s="108"/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  <c r="AA934" s="108"/>
      <c r="AB934" s="108"/>
      <c r="AC934" s="108"/>
      <c r="AD934" s="108"/>
      <c r="AE934" s="108"/>
      <c r="AF934" s="108"/>
      <c r="AG934" s="108"/>
      <c r="AH934" s="108"/>
      <c r="AI934" s="108"/>
      <c r="AJ934" s="108"/>
      <c r="AK934" s="108"/>
      <c r="AL934" s="108"/>
      <c r="AM934" s="108"/>
      <c r="AN934" s="108"/>
      <c r="AO934" s="108"/>
      <c r="AP934" s="108"/>
      <c r="AQ934" s="108"/>
    </row>
    <row r="935" spans="1:43" ht="15.75" customHeight="1" x14ac:dyDescent="0.3">
      <c r="A935" s="108"/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  <c r="AA935" s="108"/>
      <c r="AB935" s="108"/>
      <c r="AC935" s="108"/>
      <c r="AD935" s="108"/>
      <c r="AE935" s="108"/>
      <c r="AF935" s="108"/>
      <c r="AG935" s="108"/>
      <c r="AH935" s="108"/>
      <c r="AI935" s="108"/>
      <c r="AJ935" s="108"/>
      <c r="AK935" s="108"/>
      <c r="AL935" s="108"/>
      <c r="AM935" s="108"/>
      <c r="AN935" s="108"/>
      <c r="AO935" s="108"/>
      <c r="AP935" s="108"/>
      <c r="AQ935" s="108"/>
    </row>
    <row r="936" spans="1:43" ht="15.75" customHeight="1" x14ac:dyDescent="0.3">
      <c r="A936" s="108"/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  <c r="AC936" s="108"/>
      <c r="AD936" s="108"/>
      <c r="AE936" s="108"/>
      <c r="AF936" s="108"/>
      <c r="AG936" s="108"/>
      <c r="AH936" s="108"/>
      <c r="AI936" s="108"/>
      <c r="AJ936" s="108"/>
      <c r="AK936" s="108"/>
      <c r="AL936" s="108"/>
      <c r="AM936" s="108"/>
      <c r="AN936" s="108"/>
      <c r="AO936" s="108"/>
      <c r="AP936" s="108"/>
      <c r="AQ936" s="108"/>
    </row>
    <row r="937" spans="1:43" ht="15.75" customHeight="1" x14ac:dyDescent="0.3">
      <c r="A937" s="108"/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  <c r="AA937" s="108"/>
      <c r="AB937" s="108"/>
      <c r="AC937" s="108"/>
      <c r="AD937" s="108"/>
      <c r="AE937" s="108"/>
      <c r="AF937" s="108"/>
      <c r="AG937" s="108"/>
      <c r="AH937" s="108"/>
      <c r="AI937" s="108"/>
      <c r="AJ937" s="108"/>
      <c r="AK937" s="108"/>
      <c r="AL937" s="108"/>
      <c r="AM937" s="108"/>
      <c r="AN937" s="108"/>
      <c r="AO937" s="108"/>
      <c r="AP937" s="108"/>
      <c r="AQ937" s="108"/>
    </row>
    <row r="938" spans="1:43" ht="15.75" customHeight="1" x14ac:dyDescent="0.3">
      <c r="A938" s="108"/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  <c r="AC938" s="108"/>
      <c r="AD938" s="108"/>
      <c r="AE938" s="108"/>
      <c r="AF938" s="108"/>
      <c r="AG938" s="108"/>
      <c r="AH938" s="108"/>
      <c r="AI938" s="108"/>
      <c r="AJ938" s="108"/>
      <c r="AK938" s="108"/>
      <c r="AL938" s="108"/>
      <c r="AM938" s="108"/>
      <c r="AN938" s="108"/>
      <c r="AO938" s="108"/>
      <c r="AP938" s="108"/>
      <c r="AQ938" s="108"/>
    </row>
    <row r="939" spans="1:43" ht="15.75" customHeight="1" x14ac:dyDescent="0.3">
      <c r="A939" s="108"/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  <c r="AA939" s="108"/>
      <c r="AB939" s="108"/>
      <c r="AC939" s="108"/>
      <c r="AD939" s="108"/>
      <c r="AE939" s="108"/>
      <c r="AF939" s="108"/>
      <c r="AG939" s="108"/>
      <c r="AH939" s="108"/>
      <c r="AI939" s="108"/>
      <c r="AJ939" s="108"/>
      <c r="AK939" s="108"/>
      <c r="AL939" s="108"/>
      <c r="AM939" s="108"/>
      <c r="AN939" s="108"/>
      <c r="AO939" s="108"/>
      <c r="AP939" s="108"/>
      <c r="AQ939" s="108"/>
    </row>
    <row r="940" spans="1:43" ht="15.75" customHeight="1" x14ac:dyDescent="0.3">
      <c r="A940" s="108"/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  <c r="AA940" s="108"/>
      <c r="AB940" s="108"/>
      <c r="AC940" s="108"/>
      <c r="AD940" s="108"/>
      <c r="AE940" s="108"/>
      <c r="AF940" s="108"/>
      <c r="AG940" s="108"/>
      <c r="AH940" s="108"/>
      <c r="AI940" s="108"/>
      <c r="AJ940" s="108"/>
      <c r="AK940" s="108"/>
      <c r="AL940" s="108"/>
      <c r="AM940" s="108"/>
      <c r="AN940" s="108"/>
      <c r="AO940" s="108"/>
      <c r="AP940" s="108"/>
      <c r="AQ940" s="108"/>
    </row>
    <row r="941" spans="1:43" ht="15.75" customHeight="1" x14ac:dyDescent="0.3">
      <c r="A941" s="108"/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  <c r="AA941" s="108"/>
      <c r="AB941" s="108"/>
      <c r="AC941" s="108"/>
      <c r="AD941" s="108"/>
      <c r="AE941" s="108"/>
      <c r="AF941" s="108"/>
      <c r="AG941" s="108"/>
      <c r="AH941" s="108"/>
      <c r="AI941" s="108"/>
      <c r="AJ941" s="108"/>
      <c r="AK941" s="108"/>
      <c r="AL941" s="108"/>
      <c r="AM941" s="108"/>
      <c r="AN941" s="108"/>
      <c r="AO941" s="108"/>
      <c r="AP941" s="108"/>
      <c r="AQ941" s="108"/>
    </row>
    <row r="942" spans="1:43" ht="15.75" customHeight="1" x14ac:dyDescent="0.3">
      <c r="A942" s="108"/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  <c r="AA942" s="108"/>
      <c r="AB942" s="108"/>
      <c r="AC942" s="108"/>
      <c r="AD942" s="108"/>
      <c r="AE942" s="108"/>
      <c r="AF942" s="108"/>
      <c r="AG942" s="108"/>
      <c r="AH942" s="108"/>
      <c r="AI942" s="108"/>
      <c r="AJ942" s="108"/>
      <c r="AK942" s="108"/>
      <c r="AL942" s="108"/>
      <c r="AM942" s="108"/>
      <c r="AN942" s="108"/>
      <c r="AO942" s="108"/>
      <c r="AP942" s="108"/>
      <c r="AQ942" s="108"/>
    </row>
    <row r="943" spans="1:43" ht="15.75" customHeight="1" x14ac:dyDescent="0.3">
      <c r="A943" s="108"/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  <c r="AA943" s="108"/>
      <c r="AB943" s="108"/>
      <c r="AC943" s="108"/>
      <c r="AD943" s="108"/>
      <c r="AE943" s="108"/>
      <c r="AF943" s="108"/>
      <c r="AG943" s="108"/>
      <c r="AH943" s="108"/>
      <c r="AI943" s="108"/>
      <c r="AJ943" s="108"/>
      <c r="AK943" s="108"/>
      <c r="AL943" s="108"/>
      <c r="AM943" s="108"/>
      <c r="AN943" s="108"/>
      <c r="AO943" s="108"/>
      <c r="AP943" s="108"/>
      <c r="AQ943" s="108"/>
    </row>
    <row r="944" spans="1:43" ht="15.75" customHeight="1" x14ac:dyDescent="0.3">
      <c r="A944" s="108"/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  <c r="AA944" s="108"/>
      <c r="AB944" s="108"/>
      <c r="AC944" s="108"/>
      <c r="AD944" s="108"/>
      <c r="AE944" s="108"/>
      <c r="AF944" s="108"/>
      <c r="AG944" s="108"/>
      <c r="AH944" s="108"/>
      <c r="AI944" s="108"/>
      <c r="AJ944" s="108"/>
      <c r="AK944" s="108"/>
      <c r="AL944" s="108"/>
      <c r="AM944" s="108"/>
      <c r="AN944" s="108"/>
      <c r="AO944" s="108"/>
      <c r="AP944" s="108"/>
      <c r="AQ944" s="108"/>
    </row>
    <row r="945" spans="1:43" ht="15.75" customHeight="1" x14ac:dyDescent="0.3">
      <c r="A945" s="108"/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08"/>
      <c r="AG945" s="108"/>
      <c r="AH945" s="108"/>
      <c r="AI945" s="108"/>
      <c r="AJ945" s="108"/>
      <c r="AK945" s="108"/>
      <c r="AL945" s="108"/>
      <c r="AM945" s="108"/>
      <c r="AN945" s="108"/>
      <c r="AO945" s="108"/>
      <c r="AP945" s="108"/>
      <c r="AQ945" s="108"/>
    </row>
    <row r="946" spans="1:43" ht="15.75" customHeight="1" x14ac:dyDescent="0.3">
      <c r="A946" s="108"/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  <c r="AA946" s="108"/>
      <c r="AB946" s="108"/>
      <c r="AC946" s="108"/>
      <c r="AD946" s="108"/>
      <c r="AE946" s="108"/>
      <c r="AF946" s="108"/>
      <c r="AG946" s="108"/>
      <c r="AH946" s="108"/>
      <c r="AI946" s="108"/>
      <c r="AJ946" s="108"/>
      <c r="AK946" s="108"/>
      <c r="AL946" s="108"/>
      <c r="AM946" s="108"/>
      <c r="AN946" s="108"/>
      <c r="AO946" s="108"/>
      <c r="AP946" s="108"/>
      <c r="AQ946" s="108"/>
    </row>
    <row r="947" spans="1:43" ht="15.75" customHeight="1" x14ac:dyDescent="0.3">
      <c r="A947" s="108"/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08"/>
      <c r="AG947" s="108"/>
      <c r="AH947" s="108"/>
      <c r="AI947" s="108"/>
      <c r="AJ947" s="108"/>
      <c r="AK947" s="108"/>
      <c r="AL947" s="108"/>
      <c r="AM947" s="108"/>
      <c r="AN947" s="108"/>
      <c r="AO947" s="108"/>
      <c r="AP947" s="108"/>
      <c r="AQ947" s="108"/>
    </row>
    <row r="948" spans="1:43" ht="15.75" customHeight="1" x14ac:dyDescent="0.3">
      <c r="A948" s="108"/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  <c r="AA948" s="108"/>
      <c r="AB948" s="108"/>
      <c r="AC948" s="108"/>
      <c r="AD948" s="108"/>
      <c r="AE948" s="108"/>
      <c r="AF948" s="108"/>
      <c r="AG948" s="108"/>
      <c r="AH948" s="108"/>
      <c r="AI948" s="108"/>
      <c r="AJ948" s="108"/>
      <c r="AK948" s="108"/>
      <c r="AL948" s="108"/>
      <c r="AM948" s="108"/>
      <c r="AN948" s="108"/>
      <c r="AO948" s="108"/>
      <c r="AP948" s="108"/>
      <c r="AQ948" s="108"/>
    </row>
    <row r="949" spans="1:43" ht="15.75" customHeight="1" x14ac:dyDescent="0.3">
      <c r="A949" s="108"/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  <c r="AC949" s="108"/>
      <c r="AD949" s="108"/>
      <c r="AE949" s="108"/>
      <c r="AF949" s="108"/>
      <c r="AG949" s="108"/>
      <c r="AH949" s="108"/>
      <c r="AI949" s="108"/>
      <c r="AJ949" s="108"/>
      <c r="AK949" s="108"/>
      <c r="AL949" s="108"/>
      <c r="AM949" s="108"/>
      <c r="AN949" s="108"/>
      <c r="AO949" s="108"/>
      <c r="AP949" s="108"/>
      <c r="AQ949" s="108"/>
    </row>
    <row r="950" spans="1:43" ht="15.75" customHeight="1" x14ac:dyDescent="0.3">
      <c r="A950" s="108"/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  <c r="AA950" s="108"/>
      <c r="AB950" s="108"/>
      <c r="AC950" s="108"/>
      <c r="AD950" s="108"/>
      <c r="AE950" s="108"/>
      <c r="AF950" s="108"/>
      <c r="AG950" s="108"/>
      <c r="AH950" s="108"/>
      <c r="AI950" s="108"/>
      <c r="AJ950" s="108"/>
      <c r="AK950" s="108"/>
      <c r="AL950" s="108"/>
      <c r="AM950" s="108"/>
      <c r="AN950" s="108"/>
      <c r="AO950" s="108"/>
      <c r="AP950" s="108"/>
      <c r="AQ950" s="108"/>
    </row>
    <row r="951" spans="1:43" ht="15.75" customHeight="1" x14ac:dyDescent="0.3">
      <c r="A951" s="108"/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  <c r="AC951" s="108"/>
      <c r="AD951" s="108"/>
      <c r="AE951" s="108"/>
      <c r="AF951" s="108"/>
      <c r="AG951" s="108"/>
      <c r="AH951" s="108"/>
      <c r="AI951" s="108"/>
      <c r="AJ951" s="108"/>
      <c r="AK951" s="108"/>
      <c r="AL951" s="108"/>
      <c r="AM951" s="108"/>
      <c r="AN951" s="108"/>
      <c r="AO951" s="108"/>
      <c r="AP951" s="108"/>
      <c r="AQ951" s="108"/>
    </row>
    <row r="952" spans="1:43" ht="15.75" customHeight="1" x14ac:dyDescent="0.3">
      <c r="A952" s="108"/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  <c r="AC952" s="108"/>
      <c r="AD952" s="108"/>
      <c r="AE952" s="108"/>
      <c r="AF952" s="108"/>
      <c r="AG952" s="108"/>
      <c r="AH952" s="108"/>
      <c r="AI952" s="108"/>
      <c r="AJ952" s="108"/>
      <c r="AK952" s="108"/>
      <c r="AL952" s="108"/>
      <c r="AM952" s="108"/>
      <c r="AN952" s="108"/>
      <c r="AO952" s="108"/>
      <c r="AP952" s="108"/>
      <c r="AQ952" s="108"/>
    </row>
    <row r="953" spans="1:43" ht="15.75" customHeight="1" x14ac:dyDescent="0.3">
      <c r="A953" s="108"/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  <c r="AA953" s="108"/>
      <c r="AB953" s="108"/>
      <c r="AC953" s="108"/>
      <c r="AD953" s="108"/>
      <c r="AE953" s="108"/>
      <c r="AF953" s="108"/>
      <c r="AG953" s="108"/>
      <c r="AH953" s="108"/>
      <c r="AI953" s="108"/>
      <c r="AJ953" s="108"/>
      <c r="AK953" s="108"/>
      <c r="AL953" s="108"/>
      <c r="AM953" s="108"/>
      <c r="AN953" s="108"/>
      <c r="AO953" s="108"/>
      <c r="AP953" s="108"/>
      <c r="AQ953" s="108"/>
    </row>
    <row r="954" spans="1:43" ht="15.75" customHeight="1" x14ac:dyDescent="0.3">
      <c r="A954" s="108"/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08"/>
      <c r="AG954" s="108"/>
      <c r="AH954" s="108"/>
      <c r="AI954" s="108"/>
      <c r="AJ954" s="108"/>
      <c r="AK954" s="108"/>
      <c r="AL954" s="108"/>
      <c r="AM954" s="108"/>
      <c r="AN954" s="108"/>
      <c r="AO954" s="108"/>
      <c r="AP954" s="108"/>
      <c r="AQ954" s="108"/>
    </row>
    <row r="955" spans="1:43" ht="15.75" customHeight="1" x14ac:dyDescent="0.3">
      <c r="A955" s="108"/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  <c r="AA955" s="108"/>
      <c r="AB955" s="108"/>
      <c r="AC955" s="108"/>
      <c r="AD955" s="108"/>
      <c r="AE955" s="108"/>
      <c r="AF955" s="108"/>
      <c r="AG955" s="108"/>
      <c r="AH955" s="108"/>
      <c r="AI955" s="108"/>
      <c r="AJ955" s="108"/>
      <c r="AK955" s="108"/>
      <c r="AL955" s="108"/>
      <c r="AM955" s="108"/>
      <c r="AN955" s="108"/>
      <c r="AO955" s="108"/>
      <c r="AP955" s="108"/>
      <c r="AQ955" s="108"/>
    </row>
    <row r="956" spans="1:43" ht="15.75" customHeight="1" x14ac:dyDescent="0.3">
      <c r="A956" s="108"/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08"/>
      <c r="AG956" s="108"/>
      <c r="AH956" s="108"/>
      <c r="AI956" s="108"/>
      <c r="AJ956" s="108"/>
      <c r="AK956" s="108"/>
      <c r="AL956" s="108"/>
      <c r="AM956" s="108"/>
      <c r="AN956" s="108"/>
      <c r="AO956" s="108"/>
      <c r="AP956" s="108"/>
      <c r="AQ956" s="108"/>
    </row>
    <row r="957" spans="1:43" ht="15.75" customHeight="1" x14ac:dyDescent="0.3">
      <c r="A957" s="108"/>
      <c r="B957" s="108"/>
      <c r="C957" s="108"/>
      <c r="D957" s="108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  <c r="AA957" s="108"/>
      <c r="AB957" s="108"/>
      <c r="AC957" s="108"/>
      <c r="AD957" s="108"/>
      <c r="AE957" s="108"/>
      <c r="AF957" s="108"/>
      <c r="AG957" s="108"/>
      <c r="AH957" s="108"/>
      <c r="AI957" s="108"/>
      <c r="AJ957" s="108"/>
      <c r="AK957" s="108"/>
      <c r="AL957" s="108"/>
      <c r="AM957" s="108"/>
      <c r="AN957" s="108"/>
      <c r="AO957" s="108"/>
      <c r="AP957" s="108"/>
      <c r="AQ957" s="108"/>
    </row>
    <row r="958" spans="1:43" ht="15.75" customHeight="1" x14ac:dyDescent="0.3">
      <c r="A958" s="108"/>
      <c r="B958" s="108"/>
      <c r="C958" s="108"/>
      <c r="D958" s="108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  <c r="AA958" s="108"/>
      <c r="AB958" s="108"/>
      <c r="AC958" s="108"/>
      <c r="AD958" s="108"/>
      <c r="AE958" s="108"/>
      <c r="AF958" s="108"/>
      <c r="AG958" s="108"/>
      <c r="AH958" s="108"/>
      <c r="AI958" s="108"/>
      <c r="AJ958" s="108"/>
      <c r="AK958" s="108"/>
      <c r="AL958" s="108"/>
      <c r="AM958" s="108"/>
      <c r="AN958" s="108"/>
      <c r="AO958" s="108"/>
      <c r="AP958" s="108"/>
      <c r="AQ958" s="108"/>
    </row>
    <row r="959" spans="1:43" ht="15.75" customHeight="1" x14ac:dyDescent="0.3">
      <c r="A959" s="108"/>
      <c r="B959" s="108"/>
      <c r="C959" s="108"/>
      <c r="D959" s="108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  <c r="AA959" s="108"/>
      <c r="AB959" s="108"/>
      <c r="AC959" s="108"/>
      <c r="AD959" s="108"/>
      <c r="AE959" s="108"/>
      <c r="AF959" s="108"/>
      <c r="AG959" s="108"/>
      <c r="AH959" s="108"/>
      <c r="AI959" s="108"/>
      <c r="AJ959" s="108"/>
      <c r="AK959" s="108"/>
      <c r="AL959" s="108"/>
      <c r="AM959" s="108"/>
      <c r="AN959" s="108"/>
      <c r="AO959" s="108"/>
      <c r="AP959" s="108"/>
      <c r="AQ959" s="108"/>
    </row>
    <row r="960" spans="1:43" ht="15.75" customHeight="1" x14ac:dyDescent="0.3">
      <c r="A960" s="108"/>
      <c r="B960" s="108"/>
      <c r="C960" s="108"/>
      <c r="D960" s="108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  <c r="AA960" s="108"/>
      <c r="AB960" s="108"/>
      <c r="AC960" s="108"/>
      <c r="AD960" s="108"/>
      <c r="AE960" s="108"/>
      <c r="AF960" s="108"/>
      <c r="AG960" s="108"/>
      <c r="AH960" s="108"/>
      <c r="AI960" s="108"/>
      <c r="AJ960" s="108"/>
      <c r="AK960" s="108"/>
      <c r="AL960" s="108"/>
      <c r="AM960" s="108"/>
      <c r="AN960" s="108"/>
      <c r="AO960" s="108"/>
      <c r="AP960" s="108"/>
      <c r="AQ960" s="108"/>
    </row>
    <row r="961" spans="1:43" ht="15.75" customHeight="1" x14ac:dyDescent="0.3">
      <c r="A961" s="108"/>
      <c r="B961" s="108"/>
      <c r="C961" s="108"/>
      <c r="D961" s="108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  <c r="AA961" s="108"/>
      <c r="AB961" s="108"/>
      <c r="AC961" s="108"/>
      <c r="AD961" s="108"/>
      <c r="AE961" s="108"/>
      <c r="AF961" s="108"/>
      <c r="AG961" s="108"/>
      <c r="AH961" s="108"/>
      <c r="AI961" s="108"/>
      <c r="AJ961" s="108"/>
      <c r="AK961" s="108"/>
      <c r="AL961" s="108"/>
      <c r="AM961" s="108"/>
      <c r="AN961" s="108"/>
      <c r="AO961" s="108"/>
      <c r="AP961" s="108"/>
      <c r="AQ961" s="108"/>
    </row>
    <row r="962" spans="1:43" ht="15.75" customHeight="1" x14ac:dyDescent="0.3">
      <c r="A962" s="108"/>
      <c r="B962" s="108"/>
      <c r="C962" s="108"/>
      <c r="D962" s="108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  <c r="AA962" s="108"/>
      <c r="AB962" s="108"/>
      <c r="AC962" s="108"/>
      <c r="AD962" s="108"/>
      <c r="AE962" s="108"/>
      <c r="AF962" s="108"/>
      <c r="AG962" s="108"/>
      <c r="AH962" s="108"/>
      <c r="AI962" s="108"/>
      <c r="AJ962" s="108"/>
      <c r="AK962" s="108"/>
      <c r="AL962" s="108"/>
      <c r="AM962" s="108"/>
      <c r="AN962" s="108"/>
      <c r="AO962" s="108"/>
      <c r="AP962" s="108"/>
      <c r="AQ962" s="108"/>
    </row>
    <row r="963" spans="1:43" ht="15.75" customHeight="1" x14ac:dyDescent="0.3">
      <c r="A963" s="108"/>
      <c r="B963" s="108"/>
      <c r="C963" s="108"/>
      <c r="D963" s="108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  <c r="AC963" s="108"/>
      <c r="AD963" s="108"/>
      <c r="AE963" s="108"/>
      <c r="AF963" s="108"/>
      <c r="AG963" s="108"/>
      <c r="AH963" s="108"/>
      <c r="AI963" s="108"/>
      <c r="AJ963" s="108"/>
      <c r="AK963" s="108"/>
      <c r="AL963" s="108"/>
      <c r="AM963" s="108"/>
      <c r="AN963" s="108"/>
      <c r="AO963" s="108"/>
      <c r="AP963" s="108"/>
      <c r="AQ963" s="108"/>
    </row>
    <row r="964" spans="1:43" ht="15.75" customHeight="1" x14ac:dyDescent="0.3">
      <c r="A964" s="108"/>
      <c r="B964" s="108"/>
      <c r="C964" s="108"/>
      <c r="D964" s="108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  <c r="AA964" s="108"/>
      <c r="AB964" s="108"/>
      <c r="AC964" s="108"/>
      <c r="AD964" s="108"/>
      <c r="AE964" s="108"/>
      <c r="AF964" s="108"/>
      <c r="AG964" s="108"/>
      <c r="AH964" s="108"/>
      <c r="AI964" s="108"/>
      <c r="AJ964" s="108"/>
      <c r="AK964" s="108"/>
      <c r="AL964" s="108"/>
      <c r="AM964" s="108"/>
      <c r="AN964" s="108"/>
      <c r="AO964" s="108"/>
      <c r="AP964" s="108"/>
      <c r="AQ964" s="108"/>
    </row>
    <row r="965" spans="1:43" ht="15.75" customHeight="1" x14ac:dyDescent="0.3">
      <c r="A965" s="108"/>
      <c r="B965" s="108"/>
      <c r="C965" s="108"/>
      <c r="D965" s="108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  <c r="AC965" s="108"/>
      <c r="AD965" s="108"/>
      <c r="AE965" s="108"/>
      <c r="AF965" s="108"/>
      <c r="AG965" s="108"/>
      <c r="AH965" s="108"/>
      <c r="AI965" s="108"/>
      <c r="AJ965" s="108"/>
      <c r="AK965" s="108"/>
      <c r="AL965" s="108"/>
      <c r="AM965" s="108"/>
      <c r="AN965" s="108"/>
      <c r="AO965" s="108"/>
      <c r="AP965" s="108"/>
      <c r="AQ965" s="108"/>
    </row>
    <row r="966" spans="1:43" ht="15.75" customHeight="1" x14ac:dyDescent="0.3">
      <c r="A966" s="108"/>
      <c r="B966" s="108"/>
      <c r="C966" s="108"/>
      <c r="D966" s="108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  <c r="AA966" s="108"/>
      <c r="AB966" s="108"/>
      <c r="AC966" s="108"/>
      <c r="AD966" s="108"/>
      <c r="AE966" s="108"/>
      <c r="AF966" s="108"/>
      <c r="AG966" s="108"/>
      <c r="AH966" s="108"/>
      <c r="AI966" s="108"/>
      <c r="AJ966" s="108"/>
      <c r="AK966" s="108"/>
      <c r="AL966" s="108"/>
      <c r="AM966" s="108"/>
      <c r="AN966" s="108"/>
      <c r="AO966" s="108"/>
      <c r="AP966" s="108"/>
      <c r="AQ966" s="108"/>
    </row>
    <row r="967" spans="1:43" ht="15.75" customHeight="1" x14ac:dyDescent="0.3">
      <c r="A967" s="108"/>
      <c r="B967" s="108"/>
      <c r="C967" s="108"/>
      <c r="D967" s="108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  <c r="AC967" s="108"/>
      <c r="AD967" s="108"/>
      <c r="AE967" s="108"/>
      <c r="AF967" s="108"/>
      <c r="AG967" s="108"/>
      <c r="AH967" s="108"/>
      <c r="AI967" s="108"/>
      <c r="AJ967" s="108"/>
      <c r="AK967" s="108"/>
      <c r="AL967" s="108"/>
      <c r="AM967" s="108"/>
      <c r="AN967" s="108"/>
      <c r="AO967" s="108"/>
      <c r="AP967" s="108"/>
      <c r="AQ967" s="108"/>
    </row>
    <row r="968" spans="1:43" ht="15.75" customHeight="1" x14ac:dyDescent="0.3">
      <c r="A968" s="108"/>
      <c r="B968" s="108"/>
      <c r="C968" s="108"/>
      <c r="D968" s="108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  <c r="AA968" s="108"/>
      <c r="AB968" s="108"/>
      <c r="AC968" s="108"/>
      <c r="AD968" s="108"/>
      <c r="AE968" s="108"/>
      <c r="AF968" s="108"/>
      <c r="AG968" s="108"/>
      <c r="AH968" s="108"/>
      <c r="AI968" s="108"/>
      <c r="AJ968" s="108"/>
      <c r="AK968" s="108"/>
      <c r="AL968" s="108"/>
      <c r="AM968" s="108"/>
      <c r="AN968" s="108"/>
      <c r="AO968" s="108"/>
      <c r="AP968" s="108"/>
      <c r="AQ968" s="108"/>
    </row>
    <row r="969" spans="1:43" ht="15.75" customHeight="1" x14ac:dyDescent="0.3">
      <c r="A969" s="108"/>
      <c r="B969" s="108"/>
      <c r="C969" s="108"/>
      <c r="D969" s="108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  <c r="AA969" s="108"/>
      <c r="AB969" s="108"/>
      <c r="AC969" s="108"/>
      <c r="AD969" s="108"/>
      <c r="AE969" s="108"/>
      <c r="AF969" s="108"/>
      <c r="AG969" s="108"/>
      <c r="AH969" s="108"/>
      <c r="AI969" s="108"/>
      <c r="AJ969" s="108"/>
      <c r="AK969" s="108"/>
      <c r="AL969" s="108"/>
      <c r="AM969" s="108"/>
      <c r="AN969" s="108"/>
      <c r="AO969" s="108"/>
      <c r="AP969" s="108"/>
      <c r="AQ969" s="108"/>
    </row>
    <row r="970" spans="1:43" ht="15.75" customHeight="1" x14ac:dyDescent="0.3">
      <c r="A970" s="108"/>
      <c r="B970" s="108"/>
      <c r="C970" s="108"/>
      <c r="D970" s="108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  <c r="AA970" s="108"/>
      <c r="AB970" s="108"/>
      <c r="AC970" s="108"/>
      <c r="AD970" s="108"/>
      <c r="AE970" s="108"/>
      <c r="AF970" s="108"/>
      <c r="AG970" s="108"/>
      <c r="AH970" s="108"/>
      <c r="AI970" s="108"/>
      <c r="AJ970" s="108"/>
      <c r="AK970" s="108"/>
      <c r="AL970" s="108"/>
      <c r="AM970" s="108"/>
      <c r="AN970" s="108"/>
      <c r="AO970" s="108"/>
      <c r="AP970" s="108"/>
      <c r="AQ970" s="108"/>
    </row>
    <row r="971" spans="1:43" ht="15.75" customHeight="1" x14ac:dyDescent="0.3">
      <c r="A971" s="108"/>
      <c r="B971" s="108"/>
      <c r="C971" s="108"/>
      <c r="D971" s="108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  <c r="AA971" s="108"/>
      <c r="AB971" s="108"/>
      <c r="AC971" s="108"/>
      <c r="AD971" s="108"/>
      <c r="AE971" s="108"/>
      <c r="AF971" s="108"/>
      <c r="AG971" s="108"/>
      <c r="AH971" s="108"/>
      <c r="AI971" s="108"/>
      <c r="AJ971" s="108"/>
      <c r="AK971" s="108"/>
      <c r="AL971" s="108"/>
      <c r="AM971" s="108"/>
      <c r="AN971" s="108"/>
      <c r="AO971" s="108"/>
      <c r="AP971" s="108"/>
      <c r="AQ971" s="108"/>
    </row>
    <row r="972" spans="1:43" ht="15.75" customHeight="1" x14ac:dyDescent="0.3">
      <c r="A972" s="108"/>
      <c r="B972" s="108"/>
      <c r="C972" s="108"/>
      <c r="D972" s="108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  <c r="AC972" s="108"/>
      <c r="AD972" s="108"/>
      <c r="AE972" s="108"/>
      <c r="AF972" s="108"/>
      <c r="AG972" s="108"/>
      <c r="AH972" s="108"/>
      <c r="AI972" s="108"/>
      <c r="AJ972" s="108"/>
      <c r="AK972" s="108"/>
      <c r="AL972" s="108"/>
      <c r="AM972" s="108"/>
      <c r="AN972" s="108"/>
      <c r="AO972" s="108"/>
      <c r="AP972" s="108"/>
      <c r="AQ972" s="108"/>
    </row>
    <row r="973" spans="1:43" ht="15.75" customHeight="1" x14ac:dyDescent="0.3">
      <c r="A973" s="108"/>
      <c r="B973" s="108"/>
      <c r="C973" s="108"/>
      <c r="D973" s="108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  <c r="AA973" s="108"/>
      <c r="AB973" s="108"/>
      <c r="AC973" s="108"/>
      <c r="AD973" s="108"/>
      <c r="AE973" s="108"/>
      <c r="AF973" s="108"/>
      <c r="AG973" s="108"/>
      <c r="AH973" s="108"/>
      <c r="AI973" s="108"/>
      <c r="AJ973" s="108"/>
      <c r="AK973" s="108"/>
      <c r="AL973" s="108"/>
      <c r="AM973" s="108"/>
      <c r="AN973" s="108"/>
      <c r="AO973" s="108"/>
      <c r="AP973" s="108"/>
      <c r="AQ973" s="108"/>
    </row>
    <row r="974" spans="1:43" ht="15.75" customHeight="1" x14ac:dyDescent="0.3">
      <c r="A974" s="108"/>
      <c r="B974" s="108"/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  <c r="AC974" s="108"/>
      <c r="AD974" s="108"/>
      <c r="AE974" s="108"/>
      <c r="AF974" s="108"/>
      <c r="AG974" s="108"/>
      <c r="AH974" s="108"/>
      <c r="AI974" s="108"/>
      <c r="AJ974" s="108"/>
      <c r="AK974" s="108"/>
      <c r="AL974" s="108"/>
      <c r="AM974" s="108"/>
      <c r="AN974" s="108"/>
      <c r="AO974" s="108"/>
      <c r="AP974" s="108"/>
      <c r="AQ974" s="108"/>
    </row>
    <row r="975" spans="1:43" ht="15.75" customHeight="1" x14ac:dyDescent="0.3">
      <c r="A975" s="108"/>
      <c r="B975" s="108"/>
      <c r="C975" s="108"/>
      <c r="D975" s="108"/>
      <c r="E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  <c r="AC975" s="108"/>
      <c r="AD975" s="108"/>
      <c r="AE975" s="108"/>
      <c r="AF975" s="108"/>
      <c r="AG975" s="108"/>
      <c r="AH975" s="108"/>
      <c r="AI975" s="108"/>
      <c r="AJ975" s="108"/>
      <c r="AK975" s="108"/>
      <c r="AL975" s="108"/>
      <c r="AM975" s="108"/>
      <c r="AN975" s="108"/>
      <c r="AO975" s="108"/>
      <c r="AP975" s="108"/>
      <c r="AQ975" s="108"/>
    </row>
    <row r="976" spans="1:43" ht="15.75" customHeight="1" x14ac:dyDescent="0.3">
      <c r="A976" s="108"/>
      <c r="B976" s="108"/>
      <c r="C976" s="108"/>
      <c r="D976" s="108"/>
      <c r="E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  <c r="AA976" s="108"/>
      <c r="AB976" s="108"/>
      <c r="AC976" s="108"/>
      <c r="AD976" s="108"/>
      <c r="AE976" s="108"/>
      <c r="AF976" s="108"/>
      <c r="AG976" s="108"/>
      <c r="AH976" s="108"/>
      <c r="AI976" s="108"/>
      <c r="AJ976" s="108"/>
      <c r="AK976" s="108"/>
      <c r="AL976" s="108"/>
      <c r="AM976" s="108"/>
      <c r="AN976" s="108"/>
      <c r="AO976" s="108"/>
      <c r="AP976" s="108"/>
      <c r="AQ976" s="108"/>
    </row>
    <row r="977" spans="1:43" ht="15.75" customHeight="1" x14ac:dyDescent="0.3">
      <c r="A977" s="108"/>
      <c r="B977" s="108"/>
      <c r="C977" s="108"/>
      <c r="D977" s="108"/>
      <c r="E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  <c r="AA977" s="108"/>
      <c r="AB977" s="108"/>
      <c r="AC977" s="108"/>
      <c r="AD977" s="108"/>
      <c r="AE977" s="108"/>
      <c r="AF977" s="108"/>
      <c r="AG977" s="108"/>
      <c r="AH977" s="108"/>
      <c r="AI977" s="108"/>
      <c r="AJ977" s="108"/>
      <c r="AK977" s="108"/>
      <c r="AL977" s="108"/>
      <c r="AM977" s="108"/>
      <c r="AN977" s="108"/>
      <c r="AO977" s="108"/>
      <c r="AP977" s="108"/>
      <c r="AQ977" s="108"/>
    </row>
    <row r="978" spans="1:43" ht="15.75" customHeight="1" x14ac:dyDescent="0.3">
      <c r="A978" s="108"/>
      <c r="B978" s="108"/>
      <c r="C978" s="108"/>
      <c r="D978" s="108"/>
      <c r="E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  <c r="AC978" s="108"/>
      <c r="AD978" s="108"/>
      <c r="AE978" s="108"/>
      <c r="AF978" s="108"/>
      <c r="AG978" s="108"/>
      <c r="AH978" s="108"/>
      <c r="AI978" s="108"/>
      <c r="AJ978" s="108"/>
      <c r="AK978" s="108"/>
      <c r="AL978" s="108"/>
      <c r="AM978" s="108"/>
      <c r="AN978" s="108"/>
      <c r="AO978" s="108"/>
      <c r="AP978" s="108"/>
      <c r="AQ978" s="108"/>
    </row>
    <row r="979" spans="1:43" ht="15.75" customHeight="1" x14ac:dyDescent="0.3">
      <c r="A979" s="108"/>
      <c r="B979" s="108"/>
      <c r="C979" s="108"/>
      <c r="D979" s="108"/>
      <c r="E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  <c r="AC979" s="108"/>
      <c r="AD979" s="108"/>
      <c r="AE979" s="108"/>
      <c r="AF979" s="108"/>
      <c r="AG979" s="108"/>
      <c r="AH979" s="108"/>
      <c r="AI979" s="108"/>
      <c r="AJ979" s="108"/>
      <c r="AK979" s="108"/>
      <c r="AL979" s="108"/>
      <c r="AM979" s="108"/>
      <c r="AN979" s="108"/>
      <c r="AO979" s="108"/>
      <c r="AP979" s="108"/>
      <c r="AQ979" s="108"/>
    </row>
    <row r="980" spans="1:43" ht="15.75" customHeight="1" x14ac:dyDescent="0.3">
      <c r="A980" s="108"/>
      <c r="B980" s="108"/>
      <c r="C980" s="108"/>
      <c r="D980" s="108"/>
      <c r="E980" s="108"/>
      <c r="F980" s="108"/>
      <c r="G980" s="108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  <c r="AA980" s="108"/>
      <c r="AB980" s="108"/>
      <c r="AC980" s="108"/>
      <c r="AD980" s="108"/>
      <c r="AE980" s="108"/>
      <c r="AF980" s="108"/>
      <c r="AG980" s="108"/>
      <c r="AH980" s="108"/>
      <c r="AI980" s="108"/>
      <c r="AJ980" s="108"/>
      <c r="AK980" s="108"/>
      <c r="AL980" s="108"/>
      <c r="AM980" s="108"/>
      <c r="AN980" s="108"/>
      <c r="AO980" s="108"/>
      <c r="AP980" s="108"/>
      <c r="AQ980" s="108"/>
    </row>
    <row r="981" spans="1:43" ht="15.75" customHeight="1" x14ac:dyDescent="0.3">
      <c r="A981" s="108"/>
      <c r="B981" s="108"/>
      <c r="C981" s="108"/>
      <c r="D981" s="108"/>
      <c r="E981" s="108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  <c r="AC981" s="108"/>
      <c r="AD981" s="108"/>
      <c r="AE981" s="108"/>
      <c r="AF981" s="108"/>
      <c r="AG981" s="108"/>
      <c r="AH981" s="108"/>
      <c r="AI981" s="108"/>
      <c r="AJ981" s="108"/>
      <c r="AK981" s="108"/>
      <c r="AL981" s="108"/>
      <c r="AM981" s="108"/>
      <c r="AN981" s="108"/>
      <c r="AO981" s="108"/>
      <c r="AP981" s="108"/>
      <c r="AQ981" s="108"/>
    </row>
    <row r="982" spans="1:43" ht="15.75" customHeight="1" x14ac:dyDescent="0.3">
      <c r="A982" s="108"/>
      <c r="B982" s="108"/>
      <c r="C982" s="108"/>
      <c r="D982" s="108"/>
      <c r="E982" s="108"/>
      <c r="F982" s="108"/>
      <c r="G982" s="108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  <c r="AA982" s="108"/>
      <c r="AB982" s="108"/>
      <c r="AC982" s="108"/>
      <c r="AD982" s="108"/>
      <c r="AE982" s="108"/>
      <c r="AF982" s="108"/>
      <c r="AG982" s="108"/>
      <c r="AH982" s="108"/>
      <c r="AI982" s="108"/>
      <c r="AJ982" s="108"/>
      <c r="AK982" s="108"/>
      <c r="AL982" s="108"/>
      <c r="AM982" s="108"/>
      <c r="AN982" s="108"/>
      <c r="AO982" s="108"/>
      <c r="AP982" s="108"/>
      <c r="AQ982" s="108"/>
    </row>
    <row r="983" spans="1:43" ht="15.75" customHeight="1" x14ac:dyDescent="0.3">
      <c r="A983" s="108"/>
      <c r="B983" s="108"/>
      <c r="C983" s="108"/>
      <c r="D983" s="108"/>
      <c r="E983" s="108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  <c r="AC983" s="108"/>
      <c r="AD983" s="108"/>
      <c r="AE983" s="108"/>
      <c r="AF983" s="108"/>
      <c r="AG983" s="108"/>
      <c r="AH983" s="108"/>
      <c r="AI983" s="108"/>
      <c r="AJ983" s="108"/>
      <c r="AK983" s="108"/>
      <c r="AL983" s="108"/>
      <c r="AM983" s="108"/>
      <c r="AN983" s="108"/>
      <c r="AO983" s="108"/>
      <c r="AP983" s="108"/>
      <c r="AQ983" s="108"/>
    </row>
    <row r="984" spans="1:43" ht="15.75" customHeight="1" x14ac:dyDescent="0.3">
      <c r="A984" s="108"/>
      <c r="B984" s="108"/>
      <c r="C984" s="108"/>
      <c r="D984" s="108"/>
      <c r="E984" s="108"/>
      <c r="F984" s="108"/>
      <c r="G984" s="108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  <c r="AA984" s="108"/>
      <c r="AB984" s="108"/>
      <c r="AC984" s="108"/>
      <c r="AD984" s="108"/>
      <c r="AE984" s="108"/>
      <c r="AF984" s="108"/>
      <c r="AG984" s="108"/>
      <c r="AH984" s="108"/>
      <c r="AI984" s="108"/>
      <c r="AJ984" s="108"/>
      <c r="AK984" s="108"/>
      <c r="AL984" s="108"/>
      <c r="AM984" s="108"/>
      <c r="AN984" s="108"/>
      <c r="AO984" s="108"/>
      <c r="AP984" s="108"/>
      <c r="AQ984" s="108"/>
    </row>
    <row r="985" spans="1:43" ht="15.75" customHeight="1" x14ac:dyDescent="0.3">
      <c r="A985" s="108"/>
      <c r="B985" s="108"/>
      <c r="C985" s="108"/>
      <c r="D985" s="108"/>
      <c r="E985" s="108"/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  <c r="AA985" s="108"/>
      <c r="AB985" s="108"/>
      <c r="AC985" s="108"/>
      <c r="AD985" s="108"/>
      <c r="AE985" s="108"/>
      <c r="AF985" s="108"/>
      <c r="AG985" s="108"/>
      <c r="AH985" s="108"/>
      <c r="AI985" s="108"/>
      <c r="AJ985" s="108"/>
      <c r="AK985" s="108"/>
      <c r="AL985" s="108"/>
      <c r="AM985" s="108"/>
      <c r="AN985" s="108"/>
      <c r="AO985" s="108"/>
      <c r="AP985" s="108"/>
      <c r="AQ985" s="108"/>
    </row>
    <row r="986" spans="1:43" ht="15.75" customHeight="1" x14ac:dyDescent="0.3">
      <c r="A986" s="108"/>
      <c r="B986" s="108"/>
      <c r="C986" s="108"/>
      <c r="D986" s="108"/>
      <c r="E986" s="108"/>
      <c r="F986" s="108"/>
      <c r="G986" s="108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  <c r="AA986" s="108"/>
      <c r="AB986" s="108"/>
      <c r="AC986" s="108"/>
      <c r="AD986" s="108"/>
      <c r="AE986" s="108"/>
      <c r="AF986" s="108"/>
      <c r="AG986" s="108"/>
      <c r="AH986" s="108"/>
      <c r="AI986" s="108"/>
      <c r="AJ986" s="108"/>
      <c r="AK986" s="108"/>
      <c r="AL986" s="108"/>
      <c r="AM986" s="108"/>
      <c r="AN986" s="108"/>
      <c r="AO986" s="108"/>
      <c r="AP986" s="108"/>
      <c r="AQ986" s="108"/>
    </row>
    <row r="987" spans="1:43" ht="15.75" customHeight="1" x14ac:dyDescent="0.3">
      <c r="A987" s="108"/>
      <c r="B987" s="108"/>
      <c r="C987" s="108"/>
      <c r="D987" s="108"/>
      <c r="E987" s="108"/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  <c r="AA987" s="108"/>
      <c r="AB987" s="108"/>
      <c r="AC987" s="108"/>
      <c r="AD987" s="108"/>
      <c r="AE987" s="108"/>
      <c r="AF987" s="108"/>
      <c r="AG987" s="108"/>
      <c r="AH987" s="108"/>
      <c r="AI987" s="108"/>
      <c r="AJ987" s="108"/>
      <c r="AK987" s="108"/>
      <c r="AL987" s="108"/>
      <c r="AM987" s="108"/>
      <c r="AN987" s="108"/>
      <c r="AO987" s="108"/>
      <c r="AP987" s="108"/>
      <c r="AQ987" s="108"/>
    </row>
    <row r="988" spans="1:43" ht="15.75" customHeight="1" x14ac:dyDescent="0.3">
      <c r="A988" s="108"/>
      <c r="B988" s="108"/>
      <c r="C988" s="108"/>
      <c r="D988" s="108"/>
      <c r="E988" s="108"/>
      <c r="F988" s="108"/>
      <c r="G988" s="108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  <c r="AA988" s="108"/>
      <c r="AB988" s="108"/>
      <c r="AC988" s="108"/>
      <c r="AD988" s="108"/>
      <c r="AE988" s="108"/>
      <c r="AF988" s="108"/>
      <c r="AG988" s="108"/>
      <c r="AH988" s="108"/>
      <c r="AI988" s="108"/>
      <c r="AJ988" s="108"/>
      <c r="AK988" s="108"/>
      <c r="AL988" s="108"/>
      <c r="AM988" s="108"/>
      <c r="AN988" s="108"/>
      <c r="AO988" s="108"/>
      <c r="AP988" s="108"/>
      <c r="AQ988" s="108"/>
    </row>
    <row r="989" spans="1:43" ht="15.75" customHeight="1" x14ac:dyDescent="0.3">
      <c r="A989" s="108"/>
      <c r="B989" s="108"/>
      <c r="C989" s="108"/>
      <c r="D989" s="108"/>
      <c r="E989" s="108"/>
      <c r="F989" s="108"/>
      <c r="G989" s="108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  <c r="AA989" s="108"/>
      <c r="AB989" s="108"/>
      <c r="AC989" s="108"/>
      <c r="AD989" s="108"/>
      <c r="AE989" s="108"/>
      <c r="AF989" s="108"/>
      <c r="AG989" s="108"/>
      <c r="AH989" s="108"/>
      <c r="AI989" s="108"/>
      <c r="AJ989" s="108"/>
      <c r="AK989" s="108"/>
      <c r="AL989" s="108"/>
      <c r="AM989" s="108"/>
      <c r="AN989" s="108"/>
      <c r="AO989" s="108"/>
      <c r="AP989" s="108"/>
      <c r="AQ989" s="108"/>
    </row>
    <row r="990" spans="1:43" ht="15.75" customHeight="1" x14ac:dyDescent="0.3">
      <c r="A990" s="108"/>
      <c r="B990" s="108"/>
      <c r="C990" s="108"/>
      <c r="D990" s="108"/>
      <c r="E990" s="108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  <c r="AC990" s="108"/>
      <c r="AD990" s="108"/>
      <c r="AE990" s="108"/>
      <c r="AF990" s="108"/>
      <c r="AG990" s="108"/>
      <c r="AH990" s="108"/>
      <c r="AI990" s="108"/>
      <c r="AJ990" s="108"/>
      <c r="AK990" s="108"/>
      <c r="AL990" s="108"/>
      <c r="AM990" s="108"/>
      <c r="AN990" s="108"/>
      <c r="AO990" s="108"/>
      <c r="AP990" s="108"/>
      <c r="AQ990" s="108"/>
    </row>
    <row r="991" spans="1:43" ht="15.75" customHeight="1" x14ac:dyDescent="0.3">
      <c r="A991" s="108"/>
      <c r="B991" s="108"/>
      <c r="C991" s="108"/>
      <c r="D991" s="108"/>
      <c r="E991" s="108"/>
      <c r="F991" s="108"/>
      <c r="G991" s="108"/>
      <c r="H991" s="108"/>
      <c r="I991" s="108"/>
      <c r="J991" s="108"/>
      <c r="K991" s="108"/>
      <c r="L991" s="108"/>
      <c r="M991" s="108"/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  <c r="Z991" s="108"/>
      <c r="AA991" s="108"/>
      <c r="AB991" s="108"/>
      <c r="AC991" s="108"/>
      <c r="AD991" s="108"/>
      <c r="AE991" s="108"/>
      <c r="AF991" s="108"/>
      <c r="AG991" s="108"/>
      <c r="AH991" s="108"/>
      <c r="AI991" s="108"/>
      <c r="AJ991" s="108"/>
      <c r="AK991" s="108"/>
      <c r="AL991" s="108"/>
      <c r="AM991" s="108"/>
      <c r="AN991" s="108"/>
      <c r="AO991" s="108"/>
      <c r="AP991" s="108"/>
      <c r="AQ991" s="108"/>
    </row>
    <row r="992" spans="1:43" ht="15.75" customHeight="1" x14ac:dyDescent="0.3">
      <c r="A992" s="108"/>
      <c r="B992" s="108"/>
      <c r="C992" s="108"/>
      <c r="D992" s="108"/>
      <c r="E992" s="108"/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08"/>
      <c r="AC992" s="108"/>
      <c r="AD992" s="108"/>
      <c r="AE992" s="108"/>
      <c r="AF992" s="108"/>
      <c r="AG992" s="108"/>
      <c r="AH992" s="108"/>
      <c r="AI992" s="108"/>
      <c r="AJ992" s="108"/>
      <c r="AK992" s="108"/>
      <c r="AL992" s="108"/>
      <c r="AM992" s="108"/>
      <c r="AN992" s="108"/>
      <c r="AO992" s="108"/>
      <c r="AP992" s="108"/>
      <c r="AQ992" s="108"/>
    </row>
    <row r="993" spans="1:43" ht="15.75" customHeight="1" x14ac:dyDescent="0.3">
      <c r="A993" s="108"/>
      <c r="B993" s="108"/>
      <c r="C993" s="108"/>
      <c r="D993" s="108"/>
      <c r="E993" s="108"/>
      <c r="F993" s="108"/>
      <c r="G993" s="108"/>
      <c r="H993" s="108"/>
      <c r="I993" s="108"/>
      <c r="J993" s="108"/>
      <c r="K993" s="108"/>
      <c r="L993" s="108"/>
      <c r="M993" s="108"/>
      <c r="N993" s="108"/>
      <c r="O993" s="108"/>
      <c r="P993" s="108"/>
      <c r="Q993" s="108"/>
      <c r="R993" s="108"/>
      <c r="S993" s="108"/>
      <c r="T993" s="108"/>
      <c r="U993" s="108"/>
      <c r="V993" s="108"/>
      <c r="W993" s="108"/>
      <c r="X993" s="108"/>
      <c r="Y993" s="108"/>
      <c r="Z993" s="108"/>
      <c r="AA993" s="108"/>
      <c r="AB993" s="108"/>
      <c r="AC993" s="108"/>
      <c r="AD993" s="108"/>
      <c r="AE993" s="108"/>
      <c r="AF993" s="108"/>
      <c r="AG993" s="108"/>
      <c r="AH993" s="108"/>
      <c r="AI993" s="108"/>
      <c r="AJ993" s="108"/>
      <c r="AK993" s="108"/>
      <c r="AL993" s="108"/>
      <c r="AM993" s="108"/>
      <c r="AN993" s="108"/>
      <c r="AO993" s="108"/>
      <c r="AP993" s="108"/>
      <c r="AQ993" s="108"/>
    </row>
  </sheetData>
  <mergeCells count="30">
    <mergeCell ref="J31:K31"/>
    <mergeCell ref="J32:K32"/>
    <mergeCell ref="H5:L5"/>
    <mergeCell ref="H6:L6"/>
    <mergeCell ref="H7:L7"/>
    <mergeCell ref="J29:K29"/>
    <mergeCell ref="B20:V20"/>
    <mergeCell ref="B23:V23"/>
    <mergeCell ref="C26:V26"/>
    <mergeCell ref="I28:K28"/>
    <mergeCell ref="J30:K30"/>
    <mergeCell ref="T13:U13"/>
    <mergeCell ref="B15:V15"/>
    <mergeCell ref="B16:F16"/>
    <mergeCell ref="G16:H16"/>
    <mergeCell ref="I16:J16"/>
    <mergeCell ref="K16:L16"/>
    <mergeCell ref="M16:N16"/>
    <mergeCell ref="O16:P16"/>
    <mergeCell ref="Q16:R16"/>
    <mergeCell ref="S16:T16"/>
    <mergeCell ref="U16:V16"/>
    <mergeCell ref="D2:Q2"/>
    <mergeCell ref="D4:F4"/>
    <mergeCell ref="C9:D9"/>
    <mergeCell ref="S9:U9"/>
    <mergeCell ref="W9:Y12"/>
    <mergeCell ref="T10:U10"/>
    <mergeCell ref="T11:U11"/>
    <mergeCell ref="T12:U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zoomScale="72" zoomScaleNormal="72" workbookViewId="0">
      <selection activeCell="H5" sqref="H5:J7"/>
    </sheetView>
  </sheetViews>
  <sheetFormatPr baseColWidth="10" defaultColWidth="14.44140625" defaultRowHeight="15" customHeight="1" x14ac:dyDescent="0.3"/>
  <cols>
    <col min="1" max="1" width="11.44140625" style="38" customWidth="1"/>
    <col min="2" max="2" width="11.33203125" style="38" customWidth="1"/>
    <col min="3" max="3" width="12.6640625" style="38" customWidth="1"/>
    <col min="4" max="5" width="25.88671875" style="38" bestFit="1" customWidth="1"/>
    <col min="6" max="6" width="26.5546875" style="38" bestFit="1" customWidth="1"/>
    <col min="7" max="42" width="11.44140625" style="38" customWidth="1"/>
    <col min="43" max="16384" width="14.44140625" style="38"/>
  </cols>
  <sheetData>
    <row r="1" spans="1:42" ht="15.75" customHeight="1" x14ac:dyDescent="0.3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108"/>
    </row>
    <row r="2" spans="1:42" ht="45" customHeight="1" x14ac:dyDescent="0.3">
      <c r="A2" s="59"/>
      <c r="B2" s="59"/>
      <c r="C2" s="30"/>
      <c r="D2" s="163" t="s">
        <v>183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108"/>
    </row>
    <row r="3" spans="1:42" ht="12" customHeight="1" thickBot="1" x14ac:dyDescent="0.35">
      <c r="A3" s="59"/>
      <c r="B3" s="59"/>
      <c r="C3" s="30"/>
      <c r="D3" s="30"/>
      <c r="E3" s="30"/>
      <c r="F3" s="30"/>
      <c r="G3" s="30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108"/>
    </row>
    <row r="4" spans="1:42" ht="12" customHeight="1" x14ac:dyDescent="0.3">
      <c r="A4" s="59"/>
      <c r="B4" s="59"/>
      <c r="C4" s="30"/>
      <c r="D4" s="172" t="s">
        <v>47</v>
      </c>
      <c r="E4" s="173"/>
      <c r="F4" s="174"/>
      <c r="G4" s="30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108"/>
    </row>
    <row r="5" spans="1:42" ht="21" customHeight="1" x14ac:dyDescent="0.3">
      <c r="A5" s="59"/>
      <c r="B5" s="59"/>
      <c r="C5" s="30"/>
      <c r="D5" s="31" t="s">
        <v>48</v>
      </c>
      <c r="E5" s="32" t="s">
        <v>49</v>
      </c>
      <c r="F5" s="60" t="s">
        <v>50</v>
      </c>
      <c r="G5" s="30"/>
      <c r="H5" s="165" t="s">
        <v>179</v>
      </c>
      <c r="I5" s="165"/>
      <c r="J5" s="165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108"/>
    </row>
    <row r="6" spans="1:42" ht="30" customHeight="1" x14ac:dyDescent="0.3">
      <c r="A6" s="59"/>
      <c r="B6" s="59"/>
      <c r="C6" s="30"/>
      <c r="D6" s="34" t="s">
        <v>48</v>
      </c>
      <c r="E6" s="32" t="s">
        <v>49</v>
      </c>
      <c r="F6" s="60" t="s">
        <v>51</v>
      </c>
      <c r="G6" s="30"/>
      <c r="H6" s="166" t="s">
        <v>180</v>
      </c>
      <c r="I6" s="166"/>
      <c r="J6" s="166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108"/>
    </row>
    <row r="7" spans="1:42" ht="30.75" customHeight="1" thickBot="1" x14ac:dyDescent="0.35">
      <c r="A7" s="59"/>
      <c r="B7" s="59"/>
      <c r="C7" s="30"/>
      <c r="D7" s="35" t="s">
        <v>48</v>
      </c>
      <c r="E7" s="36" t="s">
        <v>49</v>
      </c>
      <c r="F7" s="61" t="s">
        <v>52</v>
      </c>
      <c r="G7" s="30"/>
      <c r="H7" s="167" t="s">
        <v>181</v>
      </c>
      <c r="I7" s="167"/>
      <c r="J7" s="167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108"/>
    </row>
    <row r="8" spans="1:42" ht="21.75" customHeight="1" thickBot="1" x14ac:dyDescent="0.35">
      <c r="A8" s="59"/>
      <c r="B8" s="59"/>
      <c r="C8" s="59"/>
      <c r="D8" s="30"/>
      <c r="E8" s="30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108"/>
    </row>
    <row r="9" spans="1:42" ht="15.75" customHeight="1" thickBot="1" x14ac:dyDescent="0.35">
      <c r="A9" s="59"/>
      <c r="B9" s="59"/>
      <c r="C9" s="178" t="s">
        <v>53</v>
      </c>
      <c r="D9" s="169"/>
      <c r="E9" s="63" t="s">
        <v>54</v>
      </c>
      <c r="F9" s="64" t="s">
        <v>55</v>
      </c>
      <c r="G9" s="64" t="s">
        <v>56</v>
      </c>
      <c r="H9" s="64" t="s">
        <v>57</v>
      </c>
      <c r="I9" s="64" t="s">
        <v>58</v>
      </c>
      <c r="J9" s="64" t="s">
        <v>59</v>
      </c>
      <c r="K9" s="64" t="s">
        <v>60</v>
      </c>
      <c r="L9" s="64" t="s">
        <v>61</v>
      </c>
      <c r="M9" s="64" t="s">
        <v>62</v>
      </c>
      <c r="N9" s="64" t="s">
        <v>63</v>
      </c>
      <c r="O9" s="64" t="s">
        <v>64</v>
      </c>
      <c r="P9" s="65" t="s">
        <v>65</v>
      </c>
      <c r="Q9" s="66" t="s">
        <v>66</v>
      </c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108"/>
    </row>
    <row r="10" spans="1:42" ht="14.4" x14ac:dyDescent="0.3">
      <c r="A10" s="59"/>
      <c r="B10" s="59"/>
      <c r="C10" s="106">
        <v>1</v>
      </c>
      <c r="D10" s="45" t="s">
        <v>31</v>
      </c>
      <c r="E10" s="68">
        <f t="shared" ref="E10:E14" si="0">F10+G10+H10</f>
        <v>0</v>
      </c>
      <c r="F10" s="69">
        <f>IF($J$19="G",1,0)+IF($I$22="G",1,0)+IF($I$26="G",1,0)+IF($I$31="G",1,0)</f>
        <v>0</v>
      </c>
      <c r="G10" s="69">
        <f>IF($J$19="N",1,0)+IF($I$22="N",1,0)+IF($I$26="N",1,0)+IF($I$31="N",1,0)</f>
        <v>0</v>
      </c>
      <c r="H10" s="69">
        <f>IF($J$19="P",1,0)+IF($I$22="P",1,0)+IF($I$26="P",1,0)+IF($I$31="P",1,0)</f>
        <v>0</v>
      </c>
      <c r="I10" s="69">
        <f>T19+S22+S26+S31</f>
        <v>0</v>
      </c>
      <c r="J10" s="69">
        <f>H19+G22+G26+G31</f>
        <v>0</v>
      </c>
      <c r="K10" s="69">
        <f>G19+H22+H26+H31</f>
        <v>0</v>
      </c>
      <c r="L10" s="69">
        <f t="shared" ref="L10:L14" si="1">J10-K10</f>
        <v>0</v>
      </c>
      <c r="M10" s="69">
        <f>L19+K22+K26+K31</f>
        <v>0</v>
      </c>
      <c r="N10" s="69">
        <f>K19+L22+L26+L31</f>
        <v>0</v>
      </c>
      <c r="O10" s="69">
        <f t="shared" ref="O10:O14" si="2">M10-N10</f>
        <v>0</v>
      </c>
      <c r="P10" s="69">
        <f t="shared" ref="P10:P14" si="3">(F10*3)+(G10*2)+(H10*1)</f>
        <v>0</v>
      </c>
      <c r="Q10" s="70">
        <f t="shared" ref="Q10:Q14" si="4">RANK(P10,$P$10:$P$14)</f>
        <v>1</v>
      </c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108"/>
    </row>
    <row r="11" spans="1:42" ht="14.4" x14ac:dyDescent="0.3">
      <c r="A11" s="59"/>
      <c r="B11" s="59"/>
      <c r="C11" s="107">
        <v>2</v>
      </c>
      <c r="D11" s="46" t="s">
        <v>7</v>
      </c>
      <c r="E11" s="72">
        <f t="shared" si="0"/>
        <v>0</v>
      </c>
      <c r="F11" s="73">
        <f>IF($I$20="G",1,0)+IF($I$23="G",1,0)+IF($J$26="G",1,0)+IF($I$29="G",1,0)</f>
        <v>0</v>
      </c>
      <c r="G11" s="73">
        <f>IF($I$20="N",1,0)+IF($I$23="N",1,0)+IF($J$26="N",1,0)+IF($I$29="N",1,0)</f>
        <v>0</v>
      </c>
      <c r="H11" s="73">
        <f>IF($I$20="P",1,0)+IF($I$23="P",1,0)+IF($J$26="P",1,0)+IF($I$29="P",1,0)</f>
        <v>0</v>
      </c>
      <c r="I11" s="73">
        <f>S20+S23+T26+S29</f>
        <v>0</v>
      </c>
      <c r="J11" s="73">
        <f>G20+G23+H26+G29</f>
        <v>0</v>
      </c>
      <c r="K11" s="73">
        <f>H20+H23+G26+H29</f>
        <v>0</v>
      </c>
      <c r="L11" s="73">
        <f t="shared" si="1"/>
        <v>0</v>
      </c>
      <c r="M11" s="73">
        <f>K20+K23+L26+K29</f>
        <v>0</v>
      </c>
      <c r="N11" s="73">
        <f>L20+L23+K26+L29</f>
        <v>0</v>
      </c>
      <c r="O11" s="73">
        <f t="shared" si="2"/>
        <v>0</v>
      </c>
      <c r="P11" s="73">
        <f t="shared" si="3"/>
        <v>0</v>
      </c>
      <c r="Q11" s="74">
        <f t="shared" si="4"/>
        <v>1</v>
      </c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108"/>
    </row>
    <row r="12" spans="1:42" ht="14.4" x14ac:dyDescent="0.3">
      <c r="A12" s="59"/>
      <c r="B12" s="59"/>
      <c r="C12" s="107">
        <v>3</v>
      </c>
      <c r="D12" s="46" t="s">
        <v>15</v>
      </c>
      <c r="E12" s="72">
        <f t="shared" si="0"/>
        <v>0</v>
      </c>
      <c r="F12" s="73">
        <f>IF($J$20="G",1,0)+IF($I$25="G",1,0)+IF($I$28="G",1,0)+IF($J$31="G",1,0)</f>
        <v>0</v>
      </c>
      <c r="G12" s="73">
        <f>IF($J$20="N",1,0)+IF($I$25="N",1,0)+IF($I$28="N",1,0)+IF($J$31="N",1,0)</f>
        <v>0</v>
      </c>
      <c r="H12" s="73">
        <f>IF($J$20="P",1,0)+IF($I$25="P",1,0)+IF($I$28="P",1,0)+IF($J$31="P",1,0)</f>
        <v>0</v>
      </c>
      <c r="I12" s="73">
        <f>T20+S25+S28+T31</f>
        <v>0</v>
      </c>
      <c r="J12" s="73">
        <f>H20+G25+G28+H31</f>
        <v>0</v>
      </c>
      <c r="K12" s="73">
        <f>G20+H25+H28+G31</f>
        <v>0</v>
      </c>
      <c r="L12" s="73">
        <f t="shared" si="1"/>
        <v>0</v>
      </c>
      <c r="M12" s="73">
        <f>L20+K25+K28+L31</f>
        <v>0</v>
      </c>
      <c r="N12" s="73">
        <f>K20+L25+L28+K31</f>
        <v>0</v>
      </c>
      <c r="O12" s="73">
        <f t="shared" si="2"/>
        <v>0</v>
      </c>
      <c r="P12" s="73">
        <f t="shared" si="3"/>
        <v>0</v>
      </c>
      <c r="Q12" s="74">
        <f t="shared" si="4"/>
        <v>1</v>
      </c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108"/>
    </row>
    <row r="13" spans="1:42" ht="14.4" x14ac:dyDescent="0.3">
      <c r="A13" s="59"/>
      <c r="B13" s="59"/>
      <c r="C13" s="107">
        <v>4</v>
      </c>
      <c r="D13" s="46" t="s">
        <v>18</v>
      </c>
      <c r="E13" s="72">
        <f t="shared" si="0"/>
        <v>0</v>
      </c>
      <c r="F13" s="73">
        <f>IF($J$22="G",1,0)+IF($J$25="G",1,0)+IF($J$29="G",1,0)+IF($I$32="G",1,0)</f>
        <v>0</v>
      </c>
      <c r="G13" s="73">
        <f>IF($J$22="N",1,0)+IF($J$25="N",1,0)+IF($J$29="N",1,0)+IF($I$32="N",1,0)</f>
        <v>0</v>
      </c>
      <c r="H13" s="73">
        <f>IF($J$22="P",1,0)+IF($J$25="P",1,0)+IF($J$29="P",1,0)+IF($I$32="P",1,0)</f>
        <v>0</v>
      </c>
      <c r="I13" s="73">
        <f>T22+T25+T29+S32</f>
        <v>0</v>
      </c>
      <c r="J13" s="73">
        <f>H22+H25+H29+G32</f>
        <v>0</v>
      </c>
      <c r="K13" s="73">
        <f>G22+G25+G29+H32</f>
        <v>0</v>
      </c>
      <c r="L13" s="73">
        <f t="shared" si="1"/>
        <v>0</v>
      </c>
      <c r="M13" s="73">
        <f>L22+L25+L29+K32</f>
        <v>0</v>
      </c>
      <c r="N13" s="73">
        <f>K22+K25+K29+L32</f>
        <v>0</v>
      </c>
      <c r="O13" s="73">
        <f t="shared" si="2"/>
        <v>0</v>
      </c>
      <c r="P13" s="73">
        <f t="shared" si="3"/>
        <v>0</v>
      </c>
      <c r="Q13" s="74">
        <f t="shared" si="4"/>
        <v>1</v>
      </c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108"/>
    </row>
    <row r="14" spans="1:42" ht="15.75" customHeight="1" thickBot="1" x14ac:dyDescent="0.35">
      <c r="A14" s="59"/>
      <c r="B14" s="59"/>
      <c r="C14" s="81">
        <v>5</v>
      </c>
      <c r="D14" s="47" t="s">
        <v>126</v>
      </c>
      <c r="E14" s="76">
        <f t="shared" si="0"/>
        <v>0</v>
      </c>
      <c r="F14" s="77">
        <f>IF($I$19="G",1,0)+IF($J$23="G",1,0)+IF($J$28="G",1,0)+IF($J$32="G",1,0)</f>
        <v>0</v>
      </c>
      <c r="G14" s="77">
        <f>IF($I$19="N",1,0)+IF($J$23="N",1,0)+IF($J$28="N",1,0)+IF($J$32="N",1,0)</f>
        <v>0</v>
      </c>
      <c r="H14" s="77">
        <f>IF($I$19="P",1,0)+IF($J$23="P",1,0)+IF($J$28="P",1,0)+IF($J$32="P",1,0)</f>
        <v>0</v>
      </c>
      <c r="I14" s="77">
        <f>S19+T23+T28+T32</f>
        <v>0</v>
      </c>
      <c r="J14" s="77">
        <f>G19+H23+H28+H32</f>
        <v>0</v>
      </c>
      <c r="K14" s="77">
        <f>H19+G23+G28+G32</f>
        <v>0</v>
      </c>
      <c r="L14" s="77">
        <f t="shared" si="1"/>
        <v>0</v>
      </c>
      <c r="M14" s="77">
        <f>K19+L23+L28+L32</f>
        <v>0</v>
      </c>
      <c r="N14" s="77">
        <f>L19+K23+K28+K32</f>
        <v>0</v>
      </c>
      <c r="O14" s="77">
        <f t="shared" si="2"/>
        <v>0</v>
      </c>
      <c r="P14" s="77">
        <f t="shared" si="3"/>
        <v>0</v>
      </c>
      <c r="Q14" s="78">
        <f t="shared" si="4"/>
        <v>1</v>
      </c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108"/>
    </row>
    <row r="15" spans="1:42" ht="15.75" customHeight="1" thickBot="1" x14ac:dyDescent="0.35">
      <c r="A15" s="59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108"/>
    </row>
    <row r="16" spans="1:42" ht="29.25" customHeight="1" thickBot="1" x14ac:dyDescent="0.35">
      <c r="A16" s="59"/>
      <c r="B16" s="221" t="s">
        <v>182</v>
      </c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6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108"/>
    </row>
    <row r="17" spans="1:42" ht="16.5" customHeight="1" thickBot="1" x14ac:dyDescent="0.35">
      <c r="A17" s="59"/>
      <c r="B17" s="192"/>
      <c r="C17" s="176"/>
      <c r="D17" s="176"/>
      <c r="E17" s="176"/>
      <c r="F17" s="186"/>
      <c r="G17" s="193" t="s">
        <v>73</v>
      </c>
      <c r="H17" s="194"/>
      <c r="I17" s="195" t="s">
        <v>74</v>
      </c>
      <c r="J17" s="194"/>
      <c r="K17" s="208" t="s">
        <v>75</v>
      </c>
      <c r="L17" s="181"/>
      <c r="M17" s="195" t="s">
        <v>76</v>
      </c>
      <c r="N17" s="173"/>
      <c r="O17" s="195" t="s">
        <v>77</v>
      </c>
      <c r="P17" s="194"/>
      <c r="Q17" s="195" t="s">
        <v>78</v>
      </c>
      <c r="R17" s="194"/>
      <c r="S17" s="195" t="s">
        <v>58</v>
      </c>
      <c r="T17" s="194"/>
      <c r="U17" s="208" t="s">
        <v>79</v>
      </c>
      <c r="V17" s="182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108"/>
    </row>
    <row r="18" spans="1:42" ht="15.75" customHeight="1" thickBot="1" x14ac:dyDescent="0.35">
      <c r="A18" s="59"/>
      <c r="B18" s="82" t="s">
        <v>80</v>
      </c>
      <c r="C18" s="80" t="s">
        <v>81</v>
      </c>
      <c r="D18" s="64" t="s">
        <v>82</v>
      </c>
      <c r="E18" s="64" t="s">
        <v>83</v>
      </c>
      <c r="F18" s="83" t="s">
        <v>84</v>
      </c>
      <c r="G18" s="84" t="s">
        <v>85</v>
      </c>
      <c r="H18" s="85" t="s">
        <v>86</v>
      </c>
      <c r="I18" s="86" t="s">
        <v>87</v>
      </c>
      <c r="J18" s="87" t="s">
        <v>88</v>
      </c>
      <c r="K18" s="86" t="s">
        <v>87</v>
      </c>
      <c r="L18" s="86" t="s">
        <v>88</v>
      </c>
      <c r="M18" s="86" t="s">
        <v>87</v>
      </c>
      <c r="N18" s="86" t="s">
        <v>88</v>
      </c>
      <c r="O18" s="86" t="s">
        <v>87</v>
      </c>
      <c r="P18" s="88" t="s">
        <v>88</v>
      </c>
      <c r="Q18" s="86" t="s">
        <v>87</v>
      </c>
      <c r="R18" s="88" t="s">
        <v>88</v>
      </c>
      <c r="S18" s="86" t="s">
        <v>87</v>
      </c>
      <c r="T18" s="88" t="s">
        <v>88</v>
      </c>
      <c r="U18" s="86" t="s">
        <v>87</v>
      </c>
      <c r="V18" s="89" t="s">
        <v>88</v>
      </c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</row>
    <row r="19" spans="1:42" ht="14.4" x14ac:dyDescent="0.3">
      <c r="A19" s="59"/>
      <c r="B19" s="90" t="s">
        <v>89</v>
      </c>
      <c r="C19" s="91">
        <v>1</v>
      </c>
      <c r="D19" s="50" t="s">
        <v>162</v>
      </c>
      <c r="E19" s="69" t="str">
        <f>IF(D14="","",D14)</f>
        <v>VILLEFRANCHE LAURAGAIS</v>
      </c>
      <c r="F19" s="69" t="str">
        <f>IF(D10="","",D10)</f>
        <v>ENT DES 3 VALLEES</v>
      </c>
      <c r="G19" s="92"/>
      <c r="H19" s="92"/>
      <c r="I19" s="69" t="str">
        <f t="shared" ref="I19:I20" si="5">IF((AND(G19="",H19="")),"",(IF(G19=H19,"N",(IF(G19&gt;H19,"G","P")))))</f>
        <v/>
      </c>
      <c r="J19" s="69" t="str">
        <f t="shared" ref="J19:J20" si="6">IF((AND(H19="",G19="")),"",(IF(H19=G19,"N",(IF(H19&gt;G19,"G","P")))))</f>
        <v/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69" t="str">
        <f t="shared" ref="U19:V20" si="7">IF(AND(G19="",K19="",M19="",O19="",Q19=""),"",(IF((K19*5)+(M19*2)+(O19*3)+(Q19*3)=G19,"ok","erreur")))</f>
        <v/>
      </c>
      <c r="V19" s="70" t="str">
        <f t="shared" si="7"/>
        <v/>
      </c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</row>
    <row r="20" spans="1:42" ht="14.4" x14ac:dyDescent="0.3">
      <c r="A20" s="59"/>
      <c r="B20" s="93" t="s">
        <v>172</v>
      </c>
      <c r="C20" s="94">
        <v>2</v>
      </c>
      <c r="D20" s="51" t="s">
        <v>134</v>
      </c>
      <c r="E20" s="73" t="str">
        <f>IF(D11="","",D11)</f>
        <v>BLAGNAC</v>
      </c>
      <c r="F20" s="73" t="str">
        <f>IF(D12="","",D12)</f>
        <v>CŒUR TOULOUSAIN</v>
      </c>
      <c r="G20" s="95"/>
      <c r="H20" s="95"/>
      <c r="I20" s="73" t="str">
        <f t="shared" si="5"/>
        <v/>
      </c>
      <c r="J20" s="73" t="str">
        <f t="shared" si="6"/>
        <v/>
      </c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73" t="str">
        <f t="shared" si="7"/>
        <v/>
      </c>
      <c r="V20" s="74" t="str">
        <f t="shared" si="7"/>
        <v/>
      </c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</row>
    <row r="21" spans="1:42" ht="15.75" customHeight="1" x14ac:dyDescent="0.3">
      <c r="A21" s="59"/>
      <c r="B21" s="196" t="s">
        <v>174</v>
      </c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71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</row>
    <row r="22" spans="1:42" ht="15.75" customHeight="1" x14ac:dyDescent="0.3">
      <c r="A22" s="59"/>
      <c r="B22" s="93" t="s">
        <v>173</v>
      </c>
      <c r="C22" s="94">
        <v>3</v>
      </c>
      <c r="D22" s="51" t="s">
        <v>133</v>
      </c>
      <c r="E22" s="73" t="str">
        <f t="shared" ref="E22:E23" si="8">IF(D10="","",D10)</f>
        <v>ENT DES 3 VALLEES</v>
      </c>
      <c r="F22" s="73" t="str">
        <f t="shared" ref="F22:F23" si="9">IF(D13="","",D13)</f>
        <v>TOURNEFEUILLE</v>
      </c>
      <c r="G22" s="95"/>
      <c r="H22" s="95"/>
      <c r="I22" s="73" t="str">
        <f t="shared" ref="I22:I23" si="10">IF((AND(G22="",H22="")),"",(IF(G22=H22,"N",(IF(G22&gt;H22,"G","P")))))</f>
        <v/>
      </c>
      <c r="J22" s="73" t="str">
        <f t="shared" ref="J22:J23" si="11">IF((AND(H22="",G22="")),"",(IF(H22=G22,"N",(IF(H22&gt;G22,"G","P")))))</f>
        <v/>
      </c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73" t="str">
        <f t="shared" ref="U22:V23" si="12">IF(AND(G22="",K22="",M22="",O22="",Q22=""),"",(IF((K22*5)+(M22*2)+(O22*3)+(Q22*3)=G22,"ok","erreur")))</f>
        <v/>
      </c>
      <c r="V22" s="74" t="str">
        <f t="shared" si="12"/>
        <v/>
      </c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</row>
    <row r="23" spans="1:42" ht="15.75" customHeight="1" x14ac:dyDescent="0.3">
      <c r="A23" s="59"/>
      <c r="B23" s="93" t="s">
        <v>92</v>
      </c>
      <c r="C23" s="94">
        <v>4</v>
      </c>
      <c r="D23" s="51" t="s">
        <v>163</v>
      </c>
      <c r="E23" s="73" t="str">
        <f t="shared" si="8"/>
        <v>BLAGNAC</v>
      </c>
      <c r="F23" s="73" t="str">
        <f t="shared" si="9"/>
        <v>VILLEFRANCHE LAURAGAIS</v>
      </c>
      <c r="G23" s="95"/>
      <c r="H23" s="95"/>
      <c r="I23" s="73" t="str">
        <f t="shared" si="10"/>
        <v/>
      </c>
      <c r="J23" s="73" t="str">
        <f t="shared" si="11"/>
        <v/>
      </c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73" t="str">
        <f t="shared" si="12"/>
        <v/>
      </c>
      <c r="V23" s="74" t="str">
        <f t="shared" si="12"/>
        <v/>
      </c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</row>
    <row r="24" spans="1:42" ht="15.75" customHeight="1" x14ac:dyDescent="0.3">
      <c r="A24" s="59"/>
      <c r="B24" s="196" t="s">
        <v>174</v>
      </c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71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</row>
    <row r="25" spans="1:42" ht="15.75" customHeight="1" x14ac:dyDescent="0.3">
      <c r="A25" s="59"/>
      <c r="B25" s="93" t="s">
        <v>175</v>
      </c>
      <c r="C25" s="94">
        <v>5</v>
      </c>
      <c r="D25" s="51" t="s">
        <v>138</v>
      </c>
      <c r="E25" s="73" t="str">
        <f>IF(D12="","",D12)</f>
        <v>CŒUR TOULOUSAIN</v>
      </c>
      <c r="F25" s="73" t="str">
        <f>IF(D13="","",D13)</f>
        <v>TOURNEFEUILLE</v>
      </c>
      <c r="G25" s="95"/>
      <c r="H25" s="95"/>
      <c r="I25" s="73" t="str">
        <f t="shared" ref="I25:I26" si="13">IF((AND(G25="",H25="")),"",(IF(G25=H25,"N",(IF(G25&gt;H25,"G","P")))))</f>
        <v/>
      </c>
      <c r="J25" s="73" t="str">
        <f t="shared" ref="J25:J26" si="14">IF((AND(H25="",G25="")),"",(IF(H25=G25,"N",(IF(H25&gt;G25,"G","P")))))</f>
        <v/>
      </c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73" t="str">
        <f t="shared" ref="U25:V26" si="15">IF(AND(G25="",K25="",M25="",O25="",Q25=""),"",(IF((K25*5)+(M25*2)+(O25*3)+(Q25*3)=G25,"ok","erreur")))</f>
        <v/>
      </c>
      <c r="V25" s="74" t="str">
        <f t="shared" si="15"/>
        <v/>
      </c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</row>
    <row r="26" spans="1:42" ht="15.75" customHeight="1" x14ac:dyDescent="0.3">
      <c r="A26" s="59"/>
      <c r="B26" s="93" t="s">
        <v>95</v>
      </c>
      <c r="C26" s="94">
        <v>6</v>
      </c>
      <c r="D26" s="51" t="s">
        <v>137</v>
      </c>
      <c r="E26" s="73" t="str">
        <f>IF(D10="","",D10)</f>
        <v>ENT DES 3 VALLEES</v>
      </c>
      <c r="F26" s="73" t="str">
        <f>IF(D11="","",D11)</f>
        <v>BLAGNAC</v>
      </c>
      <c r="G26" s="95"/>
      <c r="H26" s="95"/>
      <c r="I26" s="73" t="str">
        <f t="shared" si="13"/>
        <v/>
      </c>
      <c r="J26" s="73" t="str">
        <f t="shared" si="14"/>
        <v/>
      </c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73" t="str">
        <f t="shared" si="15"/>
        <v/>
      </c>
      <c r="V26" s="74" t="str">
        <f t="shared" si="15"/>
        <v/>
      </c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</row>
    <row r="27" spans="1:42" ht="15.75" customHeight="1" x14ac:dyDescent="0.3">
      <c r="A27" s="59"/>
      <c r="B27" s="196" t="s">
        <v>174</v>
      </c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71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</row>
    <row r="28" spans="1:42" ht="15.75" customHeight="1" x14ac:dyDescent="0.3">
      <c r="A28" s="59"/>
      <c r="B28" s="93" t="s">
        <v>176</v>
      </c>
      <c r="C28" s="94">
        <v>7</v>
      </c>
      <c r="D28" s="51" t="s">
        <v>164</v>
      </c>
      <c r="E28" s="73" t="str">
        <f>IF(D12="","",D12)</f>
        <v>CŒUR TOULOUSAIN</v>
      </c>
      <c r="F28" s="73" t="str">
        <f>IF(D14="","",D14)</f>
        <v>VILLEFRANCHE LAURAGAIS</v>
      </c>
      <c r="G28" s="95"/>
      <c r="H28" s="95"/>
      <c r="I28" s="73" t="str">
        <f t="shared" ref="I28:I29" si="16">IF((AND(G28="",H28="")),"",(IF(G28=H28,"N",(IF(G28&gt;H28,"G","P")))))</f>
        <v/>
      </c>
      <c r="J28" s="73" t="str">
        <f t="shared" ref="J28:J29" si="17">IF((AND(H28="",G28="")),"",(IF(H28=G28,"N",(IF(H28&gt;G28,"G","P")))))</f>
        <v/>
      </c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73" t="str">
        <f t="shared" ref="U28:V29" si="18">IF(AND(G28="",K28="",M28="",O28="",Q28=""),"",(IF((K28*5)+(M28*2)+(O28*3)+(Q28*3)=G28,"ok","erreur")))</f>
        <v/>
      </c>
      <c r="V28" s="74" t="str">
        <f t="shared" si="18"/>
        <v/>
      </c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</row>
    <row r="29" spans="1:42" ht="15.75" customHeight="1" x14ac:dyDescent="0.3">
      <c r="A29" s="59"/>
      <c r="B29" s="93" t="s">
        <v>104</v>
      </c>
      <c r="C29" s="94">
        <v>8</v>
      </c>
      <c r="D29" s="51" t="s">
        <v>136</v>
      </c>
      <c r="E29" s="73" t="str">
        <f>IF(D11="","",D11)</f>
        <v>BLAGNAC</v>
      </c>
      <c r="F29" s="73" t="str">
        <f>IF(D13="","",D13)</f>
        <v>TOURNEFEUILLE</v>
      </c>
      <c r="G29" s="95"/>
      <c r="H29" s="95"/>
      <c r="I29" s="73" t="str">
        <f t="shared" si="16"/>
        <v/>
      </c>
      <c r="J29" s="73" t="str">
        <f t="shared" si="17"/>
        <v/>
      </c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73" t="str">
        <f t="shared" si="18"/>
        <v/>
      </c>
      <c r="V29" s="74" t="str">
        <f t="shared" si="18"/>
        <v/>
      </c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</row>
    <row r="30" spans="1:42" ht="15.75" customHeight="1" x14ac:dyDescent="0.3">
      <c r="A30" s="59"/>
      <c r="B30" s="196" t="s">
        <v>174</v>
      </c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71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</row>
    <row r="31" spans="1:42" ht="15.75" customHeight="1" x14ac:dyDescent="0.3">
      <c r="A31" s="59"/>
      <c r="B31" s="93" t="s">
        <v>177</v>
      </c>
      <c r="C31" s="94">
        <v>9</v>
      </c>
      <c r="D31" s="51" t="s">
        <v>135</v>
      </c>
      <c r="E31" s="73" t="str">
        <f>IF(D10="","",D10)</f>
        <v>ENT DES 3 VALLEES</v>
      </c>
      <c r="F31" s="73" t="str">
        <f>IF(D12="","",D12)</f>
        <v>CŒUR TOULOUSAIN</v>
      </c>
      <c r="G31" s="95"/>
      <c r="H31" s="95"/>
      <c r="I31" s="73" t="str">
        <f t="shared" ref="I31:I32" si="19">IF((AND(G31="",H31="")),"",(IF(G31=H31,"N",(IF(G31&gt;H31,"G","P")))))</f>
        <v/>
      </c>
      <c r="J31" s="73" t="str">
        <f t="shared" ref="J31:J32" si="20">IF((AND(H31="",G31="")),"",(IF(H31=G31,"N",(IF(H31&gt;G31,"G","P")))))</f>
        <v/>
      </c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73" t="str">
        <f t="shared" ref="U31:V32" si="21">IF(AND(G31="",K31="",M31="",O31="",Q31=""),"",(IF((K31*5)+(M31*2)+(O31*3)+(Q31*3)=G31,"ok","erreur")))</f>
        <v/>
      </c>
      <c r="V31" s="74" t="str">
        <f t="shared" si="21"/>
        <v/>
      </c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</row>
    <row r="32" spans="1:42" ht="15.75" customHeight="1" x14ac:dyDescent="0.3">
      <c r="A32" s="59"/>
      <c r="B32" s="122" t="s">
        <v>98</v>
      </c>
      <c r="C32" s="85">
        <v>10</v>
      </c>
      <c r="D32" s="123" t="s">
        <v>165</v>
      </c>
      <c r="E32" s="124" t="str">
        <f>IF(D13="","",D13)</f>
        <v>TOURNEFEUILLE</v>
      </c>
      <c r="F32" s="124" t="str">
        <f>IF(D14="","",D14)</f>
        <v>VILLEFRANCHE LAURAGAIS</v>
      </c>
      <c r="G32" s="125"/>
      <c r="H32" s="125"/>
      <c r="I32" s="124" t="str">
        <f t="shared" si="19"/>
        <v/>
      </c>
      <c r="J32" s="124" t="str">
        <f t="shared" si="20"/>
        <v/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4" t="str">
        <f t="shared" si="21"/>
        <v/>
      </c>
      <c r="V32" s="126" t="str">
        <f t="shared" si="21"/>
        <v/>
      </c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</row>
    <row r="33" spans="1:42" ht="15.75" customHeight="1" thickBot="1" x14ac:dyDescent="0.35">
      <c r="A33" s="59"/>
      <c r="B33" s="96" t="s">
        <v>178</v>
      </c>
      <c r="C33" s="200" t="s">
        <v>99</v>
      </c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190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</row>
    <row r="34" spans="1:42" ht="15.75" customHeight="1" thickBot="1" x14ac:dyDescent="0.35">
      <c r="A34" s="59"/>
      <c r="B34" s="59"/>
      <c r="C34" s="59"/>
      <c r="D34" s="59"/>
      <c r="E34" s="59"/>
      <c r="F34" s="59"/>
      <c r="G34" s="59"/>
      <c r="H34" s="59"/>
      <c r="I34" s="98"/>
      <c r="J34" s="9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</row>
    <row r="35" spans="1:42" ht="19.5" customHeight="1" thickBot="1" x14ac:dyDescent="0.35">
      <c r="A35" s="59"/>
      <c r="B35" s="59"/>
      <c r="C35" s="59"/>
      <c r="D35" s="59"/>
      <c r="E35" s="59"/>
      <c r="F35" s="223" t="s">
        <v>71</v>
      </c>
      <c r="G35" s="181"/>
      <c r="H35" s="182"/>
      <c r="I35" s="127" t="s">
        <v>49</v>
      </c>
      <c r="J35" s="168" t="s">
        <v>166</v>
      </c>
      <c r="K35" s="179"/>
      <c r="L35" s="169"/>
      <c r="M35" s="105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</row>
    <row r="36" spans="1:42" ht="15.75" customHeight="1" x14ac:dyDescent="0.3">
      <c r="A36" s="59"/>
      <c r="B36" s="59"/>
      <c r="C36" s="59"/>
      <c r="D36" s="59"/>
      <c r="E36" s="59"/>
      <c r="F36" s="224"/>
      <c r="G36" s="184"/>
      <c r="H36" s="185"/>
      <c r="I36" s="59"/>
      <c r="J36" s="113">
        <v>1</v>
      </c>
      <c r="K36" s="205"/>
      <c r="L36" s="206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</row>
    <row r="37" spans="1:42" ht="15.75" customHeight="1" x14ac:dyDescent="0.3">
      <c r="A37" s="59"/>
      <c r="B37" s="59"/>
      <c r="C37" s="59"/>
      <c r="D37" s="59"/>
      <c r="E37" s="59"/>
      <c r="F37" s="224"/>
      <c r="G37" s="184"/>
      <c r="H37" s="185"/>
      <c r="I37" s="59"/>
      <c r="J37" s="107">
        <v>2</v>
      </c>
      <c r="K37" s="205"/>
      <c r="L37" s="206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</row>
    <row r="38" spans="1:42" ht="15.75" customHeight="1" thickBot="1" x14ac:dyDescent="0.35">
      <c r="A38" s="59"/>
      <c r="B38" s="59"/>
      <c r="C38" s="59"/>
      <c r="D38" s="59"/>
      <c r="E38" s="59"/>
      <c r="F38" s="225"/>
      <c r="G38" s="176"/>
      <c r="H38" s="186"/>
      <c r="I38" s="59"/>
      <c r="J38" s="107">
        <v>3</v>
      </c>
      <c r="K38" s="205"/>
      <c r="L38" s="206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</row>
    <row r="39" spans="1:42" ht="15.75" customHeight="1" x14ac:dyDescent="0.3">
      <c r="A39" s="59"/>
      <c r="B39" s="59"/>
      <c r="C39" s="59"/>
      <c r="D39" s="59"/>
      <c r="E39" s="59"/>
      <c r="F39" s="59"/>
      <c r="G39" s="59"/>
      <c r="H39" s="59"/>
      <c r="I39" s="59"/>
      <c r="J39" s="107">
        <v>4</v>
      </c>
      <c r="K39" s="205"/>
      <c r="L39" s="206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</row>
    <row r="40" spans="1:42" ht="15.75" customHeight="1" thickBot="1" x14ac:dyDescent="0.35">
      <c r="A40" s="59"/>
      <c r="B40" s="59"/>
      <c r="C40" s="59"/>
      <c r="D40" s="59"/>
      <c r="E40" s="59"/>
      <c r="F40" s="59"/>
      <c r="G40" s="59"/>
      <c r="H40" s="59"/>
      <c r="I40" s="59"/>
      <c r="J40" s="81">
        <v>5</v>
      </c>
      <c r="K40" s="222"/>
      <c r="L40" s="186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</row>
    <row r="41" spans="1:42" ht="15.75" customHeight="1" x14ac:dyDescent="0.3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</row>
    <row r="42" spans="1:42" ht="15.75" customHeight="1" x14ac:dyDescent="0.3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</row>
    <row r="43" spans="1:42" ht="15.75" customHeight="1" x14ac:dyDescent="0.3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</row>
    <row r="44" spans="1:42" ht="15.75" customHeight="1" x14ac:dyDescent="0.3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</row>
    <row r="45" spans="1:42" ht="15.75" customHeight="1" x14ac:dyDescent="0.3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</row>
    <row r="46" spans="1:42" ht="15.75" customHeight="1" x14ac:dyDescent="0.3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</row>
    <row r="47" spans="1:42" ht="15.75" customHeight="1" x14ac:dyDescent="0.3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</row>
    <row r="48" spans="1:42" ht="15.75" customHeight="1" x14ac:dyDescent="0.3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</row>
    <row r="49" spans="1:42" ht="15.75" customHeight="1" x14ac:dyDescent="0.3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</row>
    <row r="50" spans="1:42" ht="15.7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</row>
    <row r="51" spans="1:42" ht="15.75" customHeight="1" x14ac:dyDescent="0.3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</row>
    <row r="52" spans="1:42" ht="15.75" customHeight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</row>
    <row r="53" spans="1:42" ht="15.75" customHeight="1" x14ac:dyDescent="0.3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</row>
    <row r="54" spans="1:42" ht="15.75" customHeight="1" x14ac:dyDescent="0.3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</row>
    <row r="55" spans="1:42" ht="15.75" customHeight="1" x14ac:dyDescent="0.3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</row>
    <row r="56" spans="1:42" ht="15.75" customHeight="1" x14ac:dyDescent="0.3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</row>
    <row r="57" spans="1:42" ht="15.75" customHeight="1" x14ac:dyDescent="0.3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</row>
    <row r="58" spans="1:42" ht="15.75" customHeight="1" x14ac:dyDescent="0.3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</row>
    <row r="59" spans="1:42" ht="15.75" customHeight="1" x14ac:dyDescent="0.3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</row>
    <row r="60" spans="1:42" ht="15.75" customHeight="1" x14ac:dyDescent="0.3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</row>
    <row r="61" spans="1:42" ht="15.75" customHeight="1" x14ac:dyDescent="0.3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</row>
    <row r="62" spans="1:42" ht="15.75" customHeight="1" x14ac:dyDescent="0.3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</row>
    <row r="63" spans="1:42" ht="15.75" customHeight="1" x14ac:dyDescent="0.3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</row>
    <row r="64" spans="1:42" ht="15.75" customHeight="1" x14ac:dyDescent="0.3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</row>
    <row r="65" spans="1:42" ht="15.75" customHeight="1" x14ac:dyDescent="0.3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</row>
    <row r="66" spans="1:42" ht="15.75" customHeight="1" x14ac:dyDescent="0.3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</row>
    <row r="67" spans="1:42" ht="15.75" customHeight="1" x14ac:dyDescent="0.3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</row>
    <row r="68" spans="1:42" ht="15.75" customHeight="1" x14ac:dyDescent="0.3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</row>
    <row r="69" spans="1:42" ht="15.75" customHeight="1" x14ac:dyDescent="0.3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</row>
    <row r="70" spans="1:42" ht="15.75" customHeight="1" x14ac:dyDescent="0.3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</row>
    <row r="71" spans="1:42" ht="15.75" customHeight="1" x14ac:dyDescent="0.3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</row>
    <row r="72" spans="1:42" ht="15.75" customHeight="1" x14ac:dyDescent="0.3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</row>
    <row r="73" spans="1:42" ht="15.75" customHeight="1" x14ac:dyDescent="0.3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</row>
    <row r="74" spans="1:42" ht="15.75" customHeight="1" x14ac:dyDescent="0.3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</row>
    <row r="75" spans="1:42" ht="15.75" customHeight="1" x14ac:dyDescent="0.3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</row>
    <row r="76" spans="1:42" ht="15.75" customHeight="1" x14ac:dyDescent="0.3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</row>
    <row r="77" spans="1:42" ht="15.75" customHeight="1" x14ac:dyDescent="0.3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</row>
    <row r="78" spans="1:42" ht="15.75" customHeight="1" x14ac:dyDescent="0.3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</row>
    <row r="79" spans="1:42" ht="15.75" customHeight="1" x14ac:dyDescent="0.3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</row>
    <row r="80" spans="1:42" ht="15.75" customHeight="1" x14ac:dyDescent="0.3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</row>
    <row r="81" spans="1:42" ht="15.75" customHeight="1" x14ac:dyDescent="0.3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</row>
    <row r="82" spans="1:42" ht="15.75" customHeight="1" x14ac:dyDescent="0.3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</row>
    <row r="83" spans="1:42" ht="15.75" customHeight="1" x14ac:dyDescent="0.3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</row>
    <row r="84" spans="1:42" ht="15.75" customHeight="1" x14ac:dyDescent="0.3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</row>
    <row r="85" spans="1:42" ht="15.75" customHeight="1" x14ac:dyDescent="0.3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</row>
    <row r="86" spans="1:42" ht="15.75" customHeight="1" x14ac:dyDescent="0.3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</row>
    <row r="87" spans="1:42" ht="15.75" customHeight="1" x14ac:dyDescent="0.3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</row>
    <row r="88" spans="1:42" ht="15.75" customHeight="1" x14ac:dyDescent="0.3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</row>
    <row r="89" spans="1:42" ht="15.75" customHeight="1" x14ac:dyDescent="0.3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</row>
    <row r="90" spans="1:42" ht="15.75" customHeight="1" x14ac:dyDescent="0.3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</row>
    <row r="91" spans="1:42" ht="15.75" customHeight="1" x14ac:dyDescent="0.3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</row>
    <row r="92" spans="1:42" ht="15.75" customHeight="1" x14ac:dyDescent="0.3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</row>
    <row r="93" spans="1:42" ht="15.75" customHeight="1" x14ac:dyDescent="0.3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</row>
    <row r="94" spans="1:42" ht="15.75" customHeight="1" x14ac:dyDescent="0.3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</row>
    <row r="95" spans="1:42" ht="15.75" customHeight="1" x14ac:dyDescent="0.3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</row>
    <row r="96" spans="1:42" ht="15.75" customHeight="1" x14ac:dyDescent="0.3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</row>
    <row r="97" spans="1:42" ht="15.75" customHeight="1" x14ac:dyDescent="0.3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</row>
    <row r="98" spans="1:42" ht="15.75" customHeight="1" x14ac:dyDescent="0.3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</row>
    <row r="99" spans="1:42" ht="15.75" customHeight="1" x14ac:dyDescent="0.3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</row>
    <row r="100" spans="1:42" ht="15.75" customHeight="1" x14ac:dyDescent="0.3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</row>
    <row r="101" spans="1:42" ht="15.75" customHeight="1" x14ac:dyDescent="0.3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</row>
    <row r="102" spans="1:42" ht="15.75" customHeight="1" x14ac:dyDescent="0.3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</row>
    <row r="103" spans="1:42" ht="15.75" customHeight="1" x14ac:dyDescent="0.3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</row>
    <row r="104" spans="1:42" ht="15.75" customHeight="1" x14ac:dyDescent="0.3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</row>
    <row r="105" spans="1:42" ht="15.75" customHeight="1" x14ac:dyDescent="0.3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</row>
    <row r="106" spans="1:42" ht="15.75" customHeight="1" x14ac:dyDescent="0.3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</row>
    <row r="107" spans="1:42" ht="15.75" customHeight="1" x14ac:dyDescent="0.3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</row>
    <row r="108" spans="1:42" ht="15.75" customHeight="1" x14ac:dyDescent="0.3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</row>
    <row r="109" spans="1:42" ht="15.75" customHeight="1" x14ac:dyDescent="0.3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</row>
    <row r="110" spans="1:42" ht="15.75" customHeight="1" x14ac:dyDescent="0.3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</row>
    <row r="111" spans="1:42" ht="15.75" customHeight="1" x14ac:dyDescent="0.3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</row>
    <row r="112" spans="1:42" ht="15.75" customHeight="1" x14ac:dyDescent="0.3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</row>
    <row r="113" spans="1:42" ht="15.75" customHeight="1" x14ac:dyDescent="0.3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</row>
    <row r="114" spans="1:42" ht="15.75" customHeight="1" x14ac:dyDescent="0.3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</row>
    <row r="115" spans="1:42" ht="15.75" customHeight="1" x14ac:dyDescent="0.3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</row>
    <row r="116" spans="1:42" ht="15.75" customHeight="1" x14ac:dyDescent="0.3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</row>
    <row r="117" spans="1:42" ht="15.75" customHeight="1" x14ac:dyDescent="0.3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</row>
    <row r="118" spans="1:42" ht="15.75" customHeight="1" x14ac:dyDescent="0.3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</row>
    <row r="119" spans="1:42" ht="15.75" customHeight="1" x14ac:dyDescent="0.3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</row>
    <row r="120" spans="1:42" ht="15.75" customHeight="1" x14ac:dyDescent="0.3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</row>
    <row r="121" spans="1:42" ht="15.75" customHeight="1" x14ac:dyDescent="0.3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</row>
    <row r="122" spans="1:42" ht="15.75" customHeight="1" x14ac:dyDescent="0.3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</row>
    <row r="123" spans="1:42" ht="15.75" customHeight="1" x14ac:dyDescent="0.3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</row>
    <row r="124" spans="1:42" ht="15.75" customHeight="1" x14ac:dyDescent="0.3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</row>
    <row r="125" spans="1:42" ht="15.75" customHeight="1" x14ac:dyDescent="0.3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</row>
    <row r="126" spans="1:42" ht="15.75" customHeight="1" x14ac:dyDescent="0.3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</row>
    <row r="127" spans="1:42" ht="15.75" customHeight="1" x14ac:dyDescent="0.3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</row>
    <row r="128" spans="1:42" ht="15.75" customHeight="1" x14ac:dyDescent="0.3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</row>
    <row r="129" spans="1:42" ht="15.75" customHeight="1" x14ac:dyDescent="0.3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</row>
    <row r="130" spans="1:42" ht="15.75" customHeight="1" x14ac:dyDescent="0.3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</row>
    <row r="131" spans="1:42" ht="15.75" customHeight="1" x14ac:dyDescent="0.3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</row>
    <row r="132" spans="1:42" ht="15.75" customHeight="1" x14ac:dyDescent="0.3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</row>
    <row r="133" spans="1:42" ht="15.75" customHeight="1" x14ac:dyDescent="0.3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</row>
    <row r="134" spans="1:42" ht="15.75" customHeight="1" x14ac:dyDescent="0.3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</row>
    <row r="135" spans="1:42" ht="15.75" customHeight="1" x14ac:dyDescent="0.3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</row>
    <row r="136" spans="1:42" ht="15.75" customHeight="1" x14ac:dyDescent="0.3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</row>
    <row r="137" spans="1:42" ht="15.75" customHeight="1" x14ac:dyDescent="0.3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</row>
    <row r="138" spans="1:42" ht="15.75" customHeight="1" x14ac:dyDescent="0.3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</row>
    <row r="139" spans="1:42" ht="15.75" customHeight="1" x14ac:dyDescent="0.3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</row>
    <row r="140" spans="1:42" ht="15.75" customHeight="1" x14ac:dyDescent="0.3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</row>
    <row r="141" spans="1:42" ht="15.75" customHeight="1" x14ac:dyDescent="0.3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</row>
    <row r="142" spans="1:42" ht="15.75" customHeight="1" x14ac:dyDescent="0.3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</row>
    <row r="143" spans="1:42" ht="15.75" customHeight="1" x14ac:dyDescent="0.3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</row>
    <row r="144" spans="1:42" ht="15.75" customHeight="1" x14ac:dyDescent="0.3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</row>
    <row r="145" spans="1:42" ht="15.75" customHeight="1" x14ac:dyDescent="0.3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</row>
    <row r="146" spans="1:42" ht="15.75" customHeight="1" x14ac:dyDescent="0.3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</row>
    <row r="147" spans="1:42" ht="15.75" customHeight="1" x14ac:dyDescent="0.3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</row>
    <row r="148" spans="1:42" ht="15.75" customHeight="1" x14ac:dyDescent="0.3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</row>
    <row r="149" spans="1:42" ht="15.75" customHeight="1" x14ac:dyDescent="0.3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</row>
    <row r="150" spans="1:42" ht="15.75" customHeight="1" x14ac:dyDescent="0.3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</row>
    <row r="151" spans="1:42" ht="15.75" customHeight="1" x14ac:dyDescent="0.3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</row>
    <row r="152" spans="1:42" ht="15.75" customHeight="1" x14ac:dyDescent="0.3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</row>
    <row r="153" spans="1:42" ht="15.75" customHeight="1" x14ac:dyDescent="0.3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</row>
    <row r="154" spans="1:42" ht="15.75" customHeight="1" x14ac:dyDescent="0.3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</row>
    <row r="155" spans="1:42" ht="15.75" customHeight="1" x14ac:dyDescent="0.3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</row>
    <row r="156" spans="1:42" ht="15.75" customHeight="1" x14ac:dyDescent="0.3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</row>
    <row r="157" spans="1:42" ht="15.75" customHeight="1" x14ac:dyDescent="0.3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</row>
    <row r="158" spans="1:42" ht="15.75" customHeight="1" x14ac:dyDescent="0.3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</row>
    <row r="159" spans="1:42" ht="15.75" customHeight="1" x14ac:dyDescent="0.3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</row>
    <row r="160" spans="1:42" ht="15.75" customHeight="1" x14ac:dyDescent="0.3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</row>
    <row r="161" spans="1:42" ht="15.75" customHeight="1" x14ac:dyDescent="0.3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</row>
    <row r="162" spans="1:42" ht="15.75" customHeight="1" x14ac:dyDescent="0.3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</row>
    <row r="163" spans="1:42" ht="15.75" customHeight="1" x14ac:dyDescent="0.3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</row>
    <row r="164" spans="1:42" ht="15.75" customHeight="1" x14ac:dyDescent="0.3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</row>
    <row r="165" spans="1:42" ht="15.75" customHeight="1" x14ac:dyDescent="0.3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</row>
    <row r="166" spans="1:42" ht="15.75" customHeight="1" x14ac:dyDescent="0.3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</row>
    <row r="167" spans="1:42" ht="15.75" customHeight="1" x14ac:dyDescent="0.3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</row>
    <row r="168" spans="1:42" ht="15.75" customHeight="1" x14ac:dyDescent="0.3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</row>
    <row r="169" spans="1:42" ht="15.75" customHeight="1" x14ac:dyDescent="0.3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</row>
    <row r="170" spans="1:42" ht="15.75" customHeight="1" x14ac:dyDescent="0.3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</row>
    <row r="171" spans="1:42" ht="15.75" customHeight="1" x14ac:dyDescent="0.3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</row>
    <row r="172" spans="1:42" ht="15.75" customHeight="1" x14ac:dyDescent="0.3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</row>
    <row r="173" spans="1:42" ht="15.75" customHeight="1" x14ac:dyDescent="0.3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</row>
    <row r="174" spans="1:42" ht="15.75" customHeight="1" x14ac:dyDescent="0.3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</row>
    <row r="175" spans="1:42" ht="15.75" customHeight="1" x14ac:dyDescent="0.3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</row>
    <row r="176" spans="1:42" ht="15.75" customHeight="1" x14ac:dyDescent="0.3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</row>
    <row r="177" spans="1:42" ht="15.75" customHeight="1" x14ac:dyDescent="0.3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</row>
    <row r="178" spans="1:42" ht="15.75" customHeight="1" x14ac:dyDescent="0.3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</row>
    <row r="179" spans="1:42" ht="15.75" customHeight="1" x14ac:dyDescent="0.3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</row>
    <row r="180" spans="1:42" ht="15.75" customHeight="1" x14ac:dyDescent="0.3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</row>
    <row r="181" spans="1:42" ht="15.75" customHeight="1" x14ac:dyDescent="0.3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</row>
    <row r="182" spans="1:42" ht="15.75" customHeight="1" x14ac:dyDescent="0.3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</row>
    <row r="183" spans="1:42" ht="15.75" customHeight="1" x14ac:dyDescent="0.3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</row>
    <row r="184" spans="1:42" ht="15.75" customHeight="1" x14ac:dyDescent="0.3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</row>
    <row r="185" spans="1:42" ht="15.75" customHeight="1" x14ac:dyDescent="0.3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</row>
    <row r="186" spans="1:42" ht="15.75" customHeight="1" x14ac:dyDescent="0.3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</row>
    <row r="187" spans="1:42" ht="15.75" customHeight="1" x14ac:dyDescent="0.3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</row>
    <row r="188" spans="1:42" ht="15.75" customHeight="1" x14ac:dyDescent="0.3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</row>
    <row r="189" spans="1:42" ht="15.75" customHeight="1" x14ac:dyDescent="0.3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</row>
    <row r="190" spans="1:42" ht="15.75" customHeight="1" x14ac:dyDescent="0.3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</row>
    <row r="191" spans="1:42" ht="15.75" customHeight="1" x14ac:dyDescent="0.3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</row>
    <row r="192" spans="1:42" ht="15.75" customHeight="1" x14ac:dyDescent="0.3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</row>
    <row r="193" spans="1:42" ht="15.75" customHeight="1" x14ac:dyDescent="0.3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</row>
    <row r="194" spans="1:42" ht="15.75" customHeight="1" x14ac:dyDescent="0.3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</row>
    <row r="195" spans="1:42" ht="15.75" customHeight="1" x14ac:dyDescent="0.3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</row>
    <row r="196" spans="1:42" ht="15.75" customHeight="1" x14ac:dyDescent="0.3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</row>
    <row r="197" spans="1:42" ht="15.75" customHeight="1" x14ac:dyDescent="0.3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</row>
    <row r="198" spans="1:42" ht="15.75" customHeight="1" x14ac:dyDescent="0.3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</row>
    <row r="199" spans="1:42" ht="15.75" customHeight="1" x14ac:dyDescent="0.3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</row>
    <row r="200" spans="1:42" ht="15.75" customHeight="1" x14ac:dyDescent="0.3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</row>
    <row r="201" spans="1:42" ht="15.75" customHeight="1" x14ac:dyDescent="0.3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</row>
    <row r="202" spans="1:42" ht="15.75" customHeight="1" x14ac:dyDescent="0.3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</row>
    <row r="203" spans="1:42" ht="15.75" customHeight="1" x14ac:dyDescent="0.3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</row>
    <row r="204" spans="1:42" ht="15.75" customHeight="1" x14ac:dyDescent="0.3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</row>
    <row r="205" spans="1:42" ht="15.75" customHeight="1" x14ac:dyDescent="0.3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</row>
    <row r="206" spans="1:42" ht="15.75" customHeight="1" x14ac:dyDescent="0.3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</row>
    <row r="207" spans="1:42" ht="15.75" customHeight="1" x14ac:dyDescent="0.3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</row>
    <row r="208" spans="1:42" ht="15.75" customHeight="1" x14ac:dyDescent="0.3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</row>
    <row r="209" spans="1:42" ht="15.75" customHeight="1" x14ac:dyDescent="0.3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</row>
    <row r="210" spans="1:42" ht="15.75" customHeight="1" x14ac:dyDescent="0.3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</row>
    <row r="211" spans="1:42" ht="15.75" customHeight="1" x14ac:dyDescent="0.3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</row>
    <row r="212" spans="1:42" ht="15.75" customHeight="1" x14ac:dyDescent="0.3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</row>
    <row r="213" spans="1:42" ht="15.75" customHeight="1" x14ac:dyDescent="0.3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</row>
    <row r="214" spans="1:42" ht="15.75" customHeight="1" x14ac:dyDescent="0.3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</row>
    <row r="215" spans="1:42" ht="15.75" customHeight="1" x14ac:dyDescent="0.3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</row>
    <row r="216" spans="1:42" ht="15.75" customHeight="1" x14ac:dyDescent="0.3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</row>
    <row r="217" spans="1:42" ht="15.75" customHeight="1" x14ac:dyDescent="0.3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</row>
    <row r="218" spans="1:42" ht="15.75" customHeight="1" x14ac:dyDescent="0.3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</row>
    <row r="219" spans="1:42" ht="15.75" customHeight="1" x14ac:dyDescent="0.3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</row>
    <row r="220" spans="1:42" ht="15.75" customHeight="1" x14ac:dyDescent="0.3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</row>
    <row r="221" spans="1:42" ht="15.75" customHeight="1" x14ac:dyDescent="0.3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</row>
    <row r="222" spans="1:42" ht="15.75" customHeight="1" x14ac:dyDescent="0.3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</row>
    <row r="223" spans="1:42" ht="15.75" customHeight="1" x14ac:dyDescent="0.3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</row>
    <row r="224" spans="1:42" ht="15.75" customHeight="1" x14ac:dyDescent="0.3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</row>
    <row r="225" spans="1:42" ht="15.75" customHeight="1" x14ac:dyDescent="0.3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</row>
    <row r="226" spans="1:42" ht="15.75" customHeight="1" x14ac:dyDescent="0.3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</row>
    <row r="227" spans="1:42" ht="15.75" customHeight="1" x14ac:dyDescent="0.3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</row>
    <row r="228" spans="1:42" ht="15.75" customHeight="1" x14ac:dyDescent="0.3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</row>
    <row r="229" spans="1:42" ht="15.75" customHeight="1" x14ac:dyDescent="0.3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</row>
    <row r="230" spans="1:42" ht="15.75" customHeight="1" x14ac:dyDescent="0.3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</row>
    <row r="231" spans="1:42" ht="15.75" customHeight="1" x14ac:dyDescent="0.3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</row>
    <row r="232" spans="1:42" ht="15.75" customHeight="1" x14ac:dyDescent="0.3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</row>
    <row r="233" spans="1:42" ht="15.75" customHeight="1" x14ac:dyDescent="0.3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</row>
    <row r="234" spans="1:42" ht="15.75" customHeight="1" x14ac:dyDescent="0.3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</row>
    <row r="235" spans="1:42" ht="15.75" customHeight="1" x14ac:dyDescent="0.3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</row>
    <row r="236" spans="1:42" ht="15.75" customHeight="1" x14ac:dyDescent="0.3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</row>
    <row r="237" spans="1:42" ht="15.75" customHeight="1" x14ac:dyDescent="0.3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</row>
    <row r="238" spans="1:42" ht="15.75" customHeight="1" x14ac:dyDescent="0.3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</row>
    <row r="239" spans="1:42" ht="15.75" customHeight="1" x14ac:dyDescent="0.3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</row>
    <row r="240" spans="1:42" ht="15.75" customHeight="1" x14ac:dyDescent="0.3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</row>
    <row r="241" spans="1:42" ht="15.75" customHeight="1" x14ac:dyDescent="0.3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</row>
    <row r="242" spans="1:42" ht="15.75" customHeight="1" x14ac:dyDescent="0.3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</row>
    <row r="243" spans="1:42" ht="15.75" customHeight="1" x14ac:dyDescent="0.3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</row>
    <row r="244" spans="1:42" ht="15.75" customHeight="1" x14ac:dyDescent="0.3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</row>
    <row r="245" spans="1:42" ht="15.75" customHeight="1" x14ac:dyDescent="0.3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</row>
    <row r="246" spans="1:42" ht="15.75" customHeight="1" x14ac:dyDescent="0.3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</row>
    <row r="247" spans="1:42" ht="15.75" customHeight="1" x14ac:dyDescent="0.3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</row>
    <row r="248" spans="1:42" ht="15.75" customHeight="1" x14ac:dyDescent="0.3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</row>
    <row r="249" spans="1:42" ht="15.75" customHeight="1" x14ac:dyDescent="0.3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</row>
    <row r="250" spans="1:42" ht="15.75" customHeight="1" x14ac:dyDescent="0.3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</row>
    <row r="251" spans="1:42" ht="15.75" customHeight="1" x14ac:dyDescent="0.3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</row>
    <row r="252" spans="1:42" ht="15.75" customHeight="1" x14ac:dyDescent="0.3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</row>
    <row r="253" spans="1:42" ht="15.75" customHeight="1" x14ac:dyDescent="0.3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</row>
    <row r="254" spans="1:42" ht="15.75" customHeight="1" x14ac:dyDescent="0.3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</row>
    <row r="255" spans="1:42" ht="15.75" customHeight="1" x14ac:dyDescent="0.3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</row>
    <row r="256" spans="1:42" ht="15.75" customHeight="1" x14ac:dyDescent="0.3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</row>
    <row r="257" spans="1:42" ht="15.75" customHeight="1" x14ac:dyDescent="0.3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</row>
    <row r="258" spans="1:42" ht="15.75" customHeight="1" x14ac:dyDescent="0.3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</row>
    <row r="259" spans="1:42" ht="15.75" customHeight="1" x14ac:dyDescent="0.3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</row>
    <row r="260" spans="1:42" ht="15.75" customHeight="1" x14ac:dyDescent="0.3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</row>
    <row r="261" spans="1:42" ht="15.75" customHeight="1" x14ac:dyDescent="0.3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</row>
    <row r="262" spans="1:42" ht="15.75" customHeight="1" x14ac:dyDescent="0.3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</row>
    <row r="263" spans="1:42" ht="15.75" customHeight="1" x14ac:dyDescent="0.3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</row>
    <row r="264" spans="1:42" ht="15.75" customHeight="1" x14ac:dyDescent="0.3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</row>
    <row r="265" spans="1:42" ht="15.75" customHeight="1" x14ac:dyDescent="0.3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</row>
    <row r="266" spans="1:42" ht="15.75" customHeight="1" x14ac:dyDescent="0.3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</row>
    <row r="267" spans="1:42" ht="15.75" customHeight="1" x14ac:dyDescent="0.3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</row>
    <row r="268" spans="1:42" ht="15.75" customHeight="1" x14ac:dyDescent="0.3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</row>
    <row r="269" spans="1:42" ht="15.75" customHeight="1" x14ac:dyDescent="0.3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</row>
    <row r="270" spans="1:42" ht="15.75" customHeight="1" x14ac:dyDescent="0.3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</row>
    <row r="271" spans="1:42" ht="15.75" customHeight="1" x14ac:dyDescent="0.3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</row>
    <row r="272" spans="1:42" ht="15.75" customHeight="1" x14ac:dyDescent="0.3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</row>
    <row r="273" spans="1:42" ht="15.75" customHeight="1" x14ac:dyDescent="0.3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</row>
    <row r="274" spans="1:42" ht="15.75" customHeight="1" x14ac:dyDescent="0.3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</row>
    <row r="275" spans="1:42" ht="15.75" customHeight="1" x14ac:dyDescent="0.3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</row>
    <row r="276" spans="1:42" ht="15.75" customHeight="1" x14ac:dyDescent="0.3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</row>
    <row r="277" spans="1:42" ht="15.75" customHeight="1" x14ac:dyDescent="0.3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</row>
    <row r="278" spans="1:42" ht="15.75" customHeight="1" x14ac:dyDescent="0.3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</row>
    <row r="279" spans="1:42" ht="15.75" customHeight="1" x14ac:dyDescent="0.3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</row>
    <row r="280" spans="1:42" ht="15.75" customHeight="1" x14ac:dyDescent="0.3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</row>
    <row r="281" spans="1:42" ht="15.75" customHeight="1" x14ac:dyDescent="0.3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</row>
    <row r="282" spans="1:42" ht="15.75" customHeight="1" x14ac:dyDescent="0.3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</row>
    <row r="283" spans="1:42" ht="15.75" customHeight="1" x14ac:dyDescent="0.3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</row>
    <row r="284" spans="1:42" ht="15.75" customHeight="1" x14ac:dyDescent="0.3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</row>
    <row r="285" spans="1:42" ht="15.75" customHeight="1" x14ac:dyDescent="0.3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</row>
    <row r="286" spans="1:42" ht="15.75" customHeight="1" x14ac:dyDescent="0.3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</row>
    <row r="287" spans="1:42" ht="15.75" customHeight="1" x14ac:dyDescent="0.3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</row>
    <row r="288" spans="1:42" ht="15.75" customHeight="1" x14ac:dyDescent="0.3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</row>
    <row r="289" spans="1:42" ht="15.75" customHeight="1" x14ac:dyDescent="0.3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</row>
    <row r="290" spans="1:42" ht="15.75" customHeight="1" x14ac:dyDescent="0.3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</row>
    <row r="291" spans="1:42" ht="15.75" customHeight="1" x14ac:dyDescent="0.3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</row>
    <row r="292" spans="1:42" ht="15.75" customHeight="1" x14ac:dyDescent="0.3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</row>
    <row r="293" spans="1:42" ht="15.75" customHeight="1" x14ac:dyDescent="0.3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</row>
    <row r="294" spans="1:42" ht="15.75" customHeight="1" x14ac:dyDescent="0.3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</row>
    <row r="295" spans="1:42" ht="15.75" customHeight="1" x14ac:dyDescent="0.3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</row>
    <row r="296" spans="1:42" ht="15.75" customHeight="1" x14ac:dyDescent="0.3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</row>
    <row r="297" spans="1:42" ht="15.75" customHeight="1" x14ac:dyDescent="0.3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</row>
    <row r="298" spans="1:42" ht="15.75" customHeight="1" x14ac:dyDescent="0.3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</row>
    <row r="299" spans="1:42" ht="15.75" customHeight="1" x14ac:dyDescent="0.3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</row>
    <row r="300" spans="1:42" ht="15.75" customHeight="1" x14ac:dyDescent="0.3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</row>
    <row r="301" spans="1:42" ht="15.75" customHeight="1" x14ac:dyDescent="0.3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</row>
    <row r="302" spans="1:42" ht="15.75" customHeight="1" x14ac:dyDescent="0.3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</row>
    <row r="303" spans="1:42" ht="15.75" customHeight="1" x14ac:dyDescent="0.3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</row>
    <row r="304" spans="1:42" ht="15.75" customHeight="1" x14ac:dyDescent="0.3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</row>
    <row r="305" spans="1:42" ht="15.75" customHeight="1" x14ac:dyDescent="0.3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</row>
    <row r="306" spans="1:42" ht="15.75" customHeight="1" x14ac:dyDescent="0.3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</row>
    <row r="307" spans="1:42" ht="15.75" customHeight="1" x14ac:dyDescent="0.3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</row>
    <row r="308" spans="1:42" ht="15.75" customHeight="1" x14ac:dyDescent="0.3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</row>
    <row r="309" spans="1:42" ht="15.75" customHeight="1" x14ac:dyDescent="0.3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</row>
    <row r="310" spans="1:42" ht="15.75" customHeight="1" x14ac:dyDescent="0.3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</row>
    <row r="311" spans="1:42" ht="15.75" customHeight="1" x14ac:dyDescent="0.3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</row>
    <row r="312" spans="1:42" ht="15.75" customHeight="1" x14ac:dyDescent="0.3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</row>
    <row r="313" spans="1:42" ht="15.75" customHeight="1" x14ac:dyDescent="0.3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</row>
    <row r="314" spans="1:42" ht="15.75" customHeight="1" x14ac:dyDescent="0.3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</row>
    <row r="315" spans="1:42" ht="15.75" customHeight="1" x14ac:dyDescent="0.3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</row>
    <row r="316" spans="1:42" ht="15.75" customHeight="1" x14ac:dyDescent="0.3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</row>
    <row r="317" spans="1:42" ht="15.75" customHeight="1" x14ac:dyDescent="0.3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</row>
    <row r="318" spans="1:42" ht="15.75" customHeight="1" x14ac:dyDescent="0.3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</row>
    <row r="319" spans="1:42" ht="15.75" customHeight="1" x14ac:dyDescent="0.3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</row>
    <row r="320" spans="1:42" ht="15.75" customHeight="1" x14ac:dyDescent="0.3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</row>
    <row r="321" spans="1:42" ht="15.75" customHeight="1" x14ac:dyDescent="0.3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</row>
    <row r="322" spans="1:42" ht="15.75" customHeight="1" x14ac:dyDescent="0.3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</row>
    <row r="323" spans="1:42" ht="15.75" customHeight="1" x14ac:dyDescent="0.3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</row>
    <row r="324" spans="1:42" ht="15.75" customHeight="1" x14ac:dyDescent="0.3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</row>
    <row r="325" spans="1:42" ht="15.75" customHeight="1" x14ac:dyDescent="0.3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</row>
    <row r="326" spans="1:42" ht="15.75" customHeight="1" x14ac:dyDescent="0.3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</row>
    <row r="327" spans="1:42" ht="15.75" customHeight="1" x14ac:dyDescent="0.3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</row>
    <row r="328" spans="1:42" ht="15.75" customHeight="1" x14ac:dyDescent="0.3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</row>
    <row r="329" spans="1:42" ht="15.75" customHeight="1" x14ac:dyDescent="0.3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</row>
    <row r="330" spans="1:42" ht="15.75" customHeight="1" x14ac:dyDescent="0.3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</row>
    <row r="331" spans="1:42" ht="15.75" customHeight="1" x14ac:dyDescent="0.3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</row>
    <row r="332" spans="1:42" ht="15.75" customHeight="1" x14ac:dyDescent="0.3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</row>
    <row r="333" spans="1:42" ht="15.75" customHeight="1" x14ac:dyDescent="0.3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</row>
    <row r="334" spans="1:42" ht="15.75" customHeight="1" x14ac:dyDescent="0.3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</row>
    <row r="335" spans="1:42" ht="15.75" customHeight="1" x14ac:dyDescent="0.3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</row>
    <row r="336" spans="1:42" ht="15.75" customHeight="1" x14ac:dyDescent="0.3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</row>
    <row r="337" spans="1:42" ht="15.75" customHeight="1" x14ac:dyDescent="0.3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</row>
    <row r="338" spans="1:42" ht="15.75" customHeight="1" x14ac:dyDescent="0.3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</row>
    <row r="339" spans="1:42" ht="15.75" customHeight="1" x14ac:dyDescent="0.3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</row>
    <row r="340" spans="1:42" ht="15.75" customHeight="1" x14ac:dyDescent="0.3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</row>
    <row r="341" spans="1:42" ht="15.75" customHeight="1" x14ac:dyDescent="0.3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</row>
    <row r="342" spans="1:42" ht="15.75" customHeight="1" x14ac:dyDescent="0.3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</row>
    <row r="343" spans="1:42" ht="15.75" customHeight="1" x14ac:dyDescent="0.3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</row>
    <row r="344" spans="1:42" ht="15.75" customHeight="1" x14ac:dyDescent="0.3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</row>
    <row r="345" spans="1:42" ht="15.75" customHeight="1" x14ac:dyDescent="0.3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</row>
    <row r="346" spans="1:42" ht="15.75" customHeight="1" x14ac:dyDescent="0.3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</row>
    <row r="347" spans="1:42" ht="15.75" customHeight="1" x14ac:dyDescent="0.3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</row>
    <row r="348" spans="1:42" ht="15.75" customHeight="1" x14ac:dyDescent="0.3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</row>
    <row r="349" spans="1:42" ht="15.75" customHeight="1" x14ac:dyDescent="0.3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</row>
    <row r="350" spans="1:42" ht="15.75" customHeight="1" x14ac:dyDescent="0.3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</row>
    <row r="351" spans="1:42" ht="15.75" customHeight="1" x14ac:dyDescent="0.3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</row>
    <row r="352" spans="1:42" ht="15.75" customHeight="1" x14ac:dyDescent="0.3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</row>
    <row r="353" spans="1:42" ht="15.75" customHeight="1" x14ac:dyDescent="0.3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</row>
    <row r="354" spans="1:42" ht="15.75" customHeight="1" x14ac:dyDescent="0.3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</row>
    <row r="355" spans="1:42" ht="15.75" customHeight="1" x14ac:dyDescent="0.3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</row>
    <row r="356" spans="1:42" ht="15.75" customHeight="1" x14ac:dyDescent="0.3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</row>
    <row r="357" spans="1:42" ht="15.75" customHeight="1" x14ac:dyDescent="0.3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</row>
    <row r="358" spans="1:42" ht="15.75" customHeight="1" x14ac:dyDescent="0.3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</row>
    <row r="359" spans="1:42" ht="15.75" customHeight="1" x14ac:dyDescent="0.3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</row>
    <row r="360" spans="1:42" ht="15.75" customHeight="1" x14ac:dyDescent="0.3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</row>
    <row r="361" spans="1:42" ht="15.75" customHeight="1" x14ac:dyDescent="0.3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</row>
    <row r="362" spans="1:42" ht="15.75" customHeight="1" x14ac:dyDescent="0.3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</row>
    <row r="363" spans="1:42" ht="15.75" customHeight="1" x14ac:dyDescent="0.3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</row>
    <row r="364" spans="1:42" ht="15.75" customHeight="1" x14ac:dyDescent="0.3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</row>
    <row r="365" spans="1:42" ht="15.75" customHeight="1" x14ac:dyDescent="0.3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</row>
    <row r="366" spans="1:42" ht="15.75" customHeight="1" x14ac:dyDescent="0.3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</row>
    <row r="367" spans="1:42" ht="15.75" customHeight="1" x14ac:dyDescent="0.3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</row>
    <row r="368" spans="1:42" ht="15.75" customHeight="1" x14ac:dyDescent="0.3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</row>
    <row r="369" spans="1:42" ht="15.75" customHeight="1" x14ac:dyDescent="0.3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</row>
    <row r="370" spans="1:42" ht="15.75" customHeight="1" x14ac:dyDescent="0.3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</row>
    <row r="371" spans="1:42" ht="15.75" customHeight="1" x14ac:dyDescent="0.3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</row>
    <row r="372" spans="1:42" ht="15.75" customHeight="1" x14ac:dyDescent="0.3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</row>
    <row r="373" spans="1:42" ht="15.75" customHeight="1" x14ac:dyDescent="0.3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</row>
    <row r="374" spans="1:42" ht="15.75" customHeight="1" x14ac:dyDescent="0.3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</row>
    <row r="375" spans="1:42" ht="15.75" customHeight="1" x14ac:dyDescent="0.3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</row>
    <row r="376" spans="1:42" ht="15.75" customHeight="1" x14ac:dyDescent="0.3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</row>
    <row r="377" spans="1:42" ht="15.75" customHeight="1" x14ac:dyDescent="0.3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</row>
    <row r="378" spans="1:42" ht="15.75" customHeight="1" x14ac:dyDescent="0.3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</row>
    <row r="379" spans="1:42" ht="15.75" customHeight="1" x14ac:dyDescent="0.3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</row>
    <row r="380" spans="1:42" ht="15.75" customHeight="1" x14ac:dyDescent="0.3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</row>
    <row r="381" spans="1:42" ht="15.75" customHeight="1" x14ac:dyDescent="0.3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</row>
    <row r="382" spans="1:42" ht="15.75" customHeight="1" x14ac:dyDescent="0.3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</row>
    <row r="383" spans="1:42" ht="15.75" customHeight="1" x14ac:dyDescent="0.3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</row>
    <row r="384" spans="1:42" ht="15.75" customHeight="1" x14ac:dyDescent="0.3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</row>
    <row r="385" spans="1:42" ht="15.75" customHeight="1" x14ac:dyDescent="0.3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</row>
    <row r="386" spans="1:42" ht="15.75" customHeight="1" x14ac:dyDescent="0.3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</row>
    <row r="387" spans="1:42" ht="15.75" customHeight="1" x14ac:dyDescent="0.3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</row>
    <row r="388" spans="1:42" ht="15.75" customHeight="1" x14ac:dyDescent="0.3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</row>
    <row r="389" spans="1:42" ht="15.75" customHeight="1" x14ac:dyDescent="0.3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</row>
    <row r="390" spans="1:42" ht="15.75" customHeight="1" x14ac:dyDescent="0.3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</row>
    <row r="391" spans="1:42" ht="15.75" customHeight="1" x14ac:dyDescent="0.3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</row>
    <row r="392" spans="1:42" ht="15.75" customHeight="1" x14ac:dyDescent="0.3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</row>
    <row r="393" spans="1:42" ht="15.75" customHeight="1" x14ac:dyDescent="0.3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</row>
    <row r="394" spans="1:42" ht="15.75" customHeight="1" x14ac:dyDescent="0.3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</row>
    <row r="395" spans="1:42" ht="15.75" customHeight="1" x14ac:dyDescent="0.3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</row>
    <row r="396" spans="1:42" ht="15.75" customHeight="1" x14ac:dyDescent="0.3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</row>
    <row r="397" spans="1:42" ht="15.75" customHeight="1" x14ac:dyDescent="0.3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</row>
    <row r="398" spans="1:42" ht="15.75" customHeight="1" x14ac:dyDescent="0.3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</row>
    <row r="399" spans="1:42" ht="15.75" customHeight="1" x14ac:dyDescent="0.3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</row>
    <row r="400" spans="1:42" ht="15.75" customHeight="1" x14ac:dyDescent="0.3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</row>
    <row r="401" spans="1:42" ht="15.75" customHeight="1" x14ac:dyDescent="0.3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</row>
    <row r="402" spans="1:42" ht="15.75" customHeight="1" x14ac:dyDescent="0.3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</row>
    <row r="403" spans="1:42" ht="15.75" customHeight="1" x14ac:dyDescent="0.3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</row>
    <row r="404" spans="1:42" ht="15.75" customHeight="1" x14ac:dyDescent="0.3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</row>
    <row r="405" spans="1:42" ht="15.75" customHeight="1" x14ac:dyDescent="0.3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</row>
    <row r="406" spans="1:42" ht="15.75" customHeight="1" x14ac:dyDescent="0.3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</row>
    <row r="407" spans="1:42" ht="15.75" customHeight="1" x14ac:dyDescent="0.3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</row>
    <row r="408" spans="1:42" ht="15.75" customHeight="1" x14ac:dyDescent="0.3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</row>
    <row r="409" spans="1:42" ht="15.75" customHeight="1" x14ac:dyDescent="0.3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</row>
    <row r="410" spans="1:42" ht="15.75" customHeight="1" x14ac:dyDescent="0.3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</row>
    <row r="411" spans="1:42" ht="15.75" customHeight="1" x14ac:dyDescent="0.3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</row>
    <row r="412" spans="1:42" ht="15.75" customHeight="1" x14ac:dyDescent="0.3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</row>
    <row r="413" spans="1:42" ht="15.75" customHeight="1" x14ac:dyDescent="0.3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</row>
    <row r="414" spans="1:42" ht="15.75" customHeight="1" x14ac:dyDescent="0.3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</row>
    <row r="415" spans="1:42" ht="15.75" customHeight="1" x14ac:dyDescent="0.3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</row>
    <row r="416" spans="1:42" ht="15.75" customHeight="1" x14ac:dyDescent="0.3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</row>
    <row r="417" spans="1:42" ht="15.75" customHeight="1" x14ac:dyDescent="0.3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</row>
    <row r="418" spans="1:42" ht="15.75" customHeight="1" x14ac:dyDescent="0.3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</row>
    <row r="419" spans="1:42" ht="15.75" customHeight="1" x14ac:dyDescent="0.3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</row>
    <row r="420" spans="1:42" ht="15.75" customHeight="1" x14ac:dyDescent="0.3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</row>
    <row r="421" spans="1:42" ht="15.75" customHeight="1" x14ac:dyDescent="0.3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</row>
    <row r="422" spans="1:42" ht="15.75" customHeight="1" x14ac:dyDescent="0.3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</row>
    <row r="423" spans="1:42" ht="15.75" customHeight="1" x14ac:dyDescent="0.3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</row>
    <row r="424" spans="1:42" ht="15.75" customHeight="1" x14ac:dyDescent="0.3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</row>
    <row r="425" spans="1:42" ht="15.75" customHeight="1" x14ac:dyDescent="0.3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</row>
    <row r="426" spans="1:42" ht="15.75" customHeight="1" x14ac:dyDescent="0.3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</row>
    <row r="427" spans="1:42" ht="15.75" customHeight="1" x14ac:dyDescent="0.3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</row>
    <row r="428" spans="1:42" ht="15.75" customHeight="1" x14ac:dyDescent="0.3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</row>
    <row r="429" spans="1:42" ht="15.75" customHeight="1" x14ac:dyDescent="0.3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</row>
    <row r="430" spans="1:42" ht="15.75" customHeight="1" x14ac:dyDescent="0.3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</row>
    <row r="431" spans="1:42" ht="15.75" customHeight="1" x14ac:dyDescent="0.3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</row>
    <row r="432" spans="1:42" ht="15.75" customHeight="1" x14ac:dyDescent="0.3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</row>
    <row r="433" spans="1:42" ht="15.75" customHeight="1" x14ac:dyDescent="0.3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</row>
    <row r="434" spans="1:42" ht="15.75" customHeight="1" x14ac:dyDescent="0.3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</row>
    <row r="435" spans="1:42" ht="15.75" customHeight="1" x14ac:dyDescent="0.3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</row>
    <row r="436" spans="1:42" ht="15.75" customHeight="1" x14ac:dyDescent="0.3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</row>
    <row r="437" spans="1:42" ht="15.75" customHeight="1" x14ac:dyDescent="0.3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</row>
    <row r="438" spans="1:42" ht="15.75" customHeight="1" x14ac:dyDescent="0.3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</row>
    <row r="439" spans="1:42" ht="15.75" customHeight="1" x14ac:dyDescent="0.3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</row>
    <row r="440" spans="1:42" ht="15.75" customHeight="1" x14ac:dyDescent="0.3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</row>
    <row r="441" spans="1:42" ht="15.75" customHeight="1" x14ac:dyDescent="0.3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</row>
    <row r="442" spans="1:42" ht="15.75" customHeight="1" x14ac:dyDescent="0.3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</row>
    <row r="443" spans="1:42" ht="15.75" customHeight="1" x14ac:dyDescent="0.3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</row>
    <row r="444" spans="1:42" ht="15.75" customHeight="1" x14ac:dyDescent="0.3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</row>
    <row r="445" spans="1:42" ht="15.75" customHeight="1" x14ac:dyDescent="0.3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</row>
    <row r="446" spans="1:42" ht="15.75" customHeight="1" x14ac:dyDescent="0.3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</row>
    <row r="447" spans="1:42" ht="15.75" customHeight="1" x14ac:dyDescent="0.3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</row>
    <row r="448" spans="1:42" ht="15.75" customHeight="1" x14ac:dyDescent="0.3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</row>
    <row r="449" spans="1:42" ht="15.75" customHeight="1" x14ac:dyDescent="0.3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</row>
    <row r="450" spans="1:42" ht="15.75" customHeight="1" x14ac:dyDescent="0.3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</row>
    <row r="451" spans="1:42" ht="15.75" customHeight="1" x14ac:dyDescent="0.3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</row>
    <row r="452" spans="1:42" ht="15.75" customHeight="1" x14ac:dyDescent="0.3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</row>
    <row r="453" spans="1:42" ht="15.75" customHeight="1" x14ac:dyDescent="0.3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</row>
    <row r="454" spans="1:42" ht="15.75" customHeight="1" x14ac:dyDescent="0.3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</row>
    <row r="455" spans="1:42" ht="15.75" customHeight="1" x14ac:dyDescent="0.3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</row>
    <row r="456" spans="1:42" ht="15.75" customHeight="1" x14ac:dyDescent="0.3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</row>
    <row r="457" spans="1:42" ht="15.75" customHeight="1" x14ac:dyDescent="0.3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</row>
    <row r="458" spans="1:42" ht="15.75" customHeight="1" x14ac:dyDescent="0.3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</row>
    <row r="459" spans="1:42" ht="15.75" customHeight="1" x14ac:dyDescent="0.3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</row>
    <row r="460" spans="1:42" ht="15.75" customHeight="1" x14ac:dyDescent="0.3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</row>
    <row r="461" spans="1:42" ht="15.75" customHeight="1" x14ac:dyDescent="0.3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</row>
    <row r="462" spans="1:42" ht="15.75" customHeight="1" x14ac:dyDescent="0.3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</row>
    <row r="463" spans="1:42" ht="15.75" customHeight="1" x14ac:dyDescent="0.3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</row>
    <row r="464" spans="1:42" ht="15.75" customHeight="1" x14ac:dyDescent="0.3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</row>
    <row r="465" spans="1:42" ht="15.75" customHeight="1" x14ac:dyDescent="0.3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</row>
    <row r="466" spans="1:42" ht="15.75" customHeight="1" x14ac:dyDescent="0.3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</row>
    <row r="467" spans="1:42" ht="15.75" customHeight="1" x14ac:dyDescent="0.3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</row>
    <row r="468" spans="1:42" ht="15.75" customHeight="1" x14ac:dyDescent="0.3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</row>
    <row r="469" spans="1:42" ht="15.75" customHeight="1" x14ac:dyDescent="0.3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</row>
    <row r="470" spans="1:42" ht="15.75" customHeight="1" x14ac:dyDescent="0.3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</row>
    <row r="471" spans="1:42" ht="15.75" customHeight="1" x14ac:dyDescent="0.3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</row>
    <row r="472" spans="1:42" ht="15.75" customHeight="1" x14ac:dyDescent="0.3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</row>
    <row r="473" spans="1:42" ht="15.75" customHeight="1" x14ac:dyDescent="0.3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</row>
    <row r="474" spans="1:42" ht="15.75" customHeight="1" x14ac:dyDescent="0.3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</row>
    <row r="475" spans="1:42" ht="15.75" customHeight="1" x14ac:dyDescent="0.3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</row>
    <row r="476" spans="1:42" ht="15.75" customHeight="1" x14ac:dyDescent="0.3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</row>
    <row r="477" spans="1:42" ht="15.75" customHeight="1" x14ac:dyDescent="0.3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</row>
    <row r="478" spans="1:42" ht="15.75" customHeight="1" x14ac:dyDescent="0.3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</row>
    <row r="479" spans="1:42" ht="15.75" customHeight="1" x14ac:dyDescent="0.3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</row>
    <row r="480" spans="1:42" ht="15.75" customHeight="1" x14ac:dyDescent="0.3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</row>
    <row r="481" spans="1:42" ht="15.75" customHeight="1" x14ac:dyDescent="0.3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</row>
    <row r="482" spans="1:42" ht="15.75" customHeight="1" x14ac:dyDescent="0.3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</row>
    <row r="483" spans="1:42" ht="15.75" customHeight="1" x14ac:dyDescent="0.3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</row>
    <row r="484" spans="1:42" ht="15.75" customHeight="1" x14ac:dyDescent="0.3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</row>
    <row r="485" spans="1:42" ht="15.75" customHeight="1" x14ac:dyDescent="0.3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</row>
    <row r="486" spans="1:42" ht="15.75" customHeight="1" x14ac:dyDescent="0.3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</row>
    <row r="487" spans="1:42" ht="15.75" customHeight="1" x14ac:dyDescent="0.3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</row>
    <row r="488" spans="1:42" ht="15.75" customHeight="1" x14ac:dyDescent="0.3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</row>
    <row r="489" spans="1:42" ht="15.75" customHeight="1" x14ac:dyDescent="0.3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</row>
    <row r="490" spans="1:42" ht="15.75" customHeight="1" x14ac:dyDescent="0.3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</row>
    <row r="491" spans="1:42" ht="15.75" customHeight="1" x14ac:dyDescent="0.3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</row>
    <row r="492" spans="1:42" ht="15.75" customHeight="1" x14ac:dyDescent="0.3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</row>
    <row r="493" spans="1:42" ht="15.75" customHeight="1" x14ac:dyDescent="0.3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</row>
    <row r="494" spans="1:42" ht="15.75" customHeight="1" x14ac:dyDescent="0.3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</row>
    <row r="495" spans="1:42" ht="15.75" customHeight="1" x14ac:dyDescent="0.3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</row>
    <row r="496" spans="1:42" ht="15.75" customHeight="1" x14ac:dyDescent="0.3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</row>
    <row r="497" spans="1:42" ht="15.75" customHeight="1" x14ac:dyDescent="0.3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</row>
    <row r="498" spans="1:42" ht="15.75" customHeight="1" x14ac:dyDescent="0.3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</row>
    <row r="499" spans="1:42" ht="15.75" customHeight="1" x14ac:dyDescent="0.3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</row>
    <row r="500" spans="1:42" ht="15.75" customHeight="1" x14ac:dyDescent="0.3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</row>
    <row r="501" spans="1:42" ht="15.75" customHeight="1" x14ac:dyDescent="0.3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</row>
    <row r="502" spans="1:42" ht="15.75" customHeight="1" x14ac:dyDescent="0.3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</row>
    <row r="503" spans="1:42" ht="15.75" customHeight="1" x14ac:dyDescent="0.3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</row>
    <row r="504" spans="1:42" ht="15.75" customHeight="1" x14ac:dyDescent="0.3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</row>
    <row r="505" spans="1:42" ht="15.75" customHeight="1" x14ac:dyDescent="0.3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</row>
    <row r="506" spans="1:42" ht="15.75" customHeight="1" x14ac:dyDescent="0.3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</row>
    <row r="507" spans="1:42" ht="15.75" customHeight="1" x14ac:dyDescent="0.3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</row>
    <row r="508" spans="1:42" ht="15.75" customHeight="1" x14ac:dyDescent="0.3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</row>
    <row r="509" spans="1:42" ht="15.75" customHeight="1" x14ac:dyDescent="0.3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</row>
    <row r="510" spans="1:42" ht="15.75" customHeight="1" x14ac:dyDescent="0.3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</row>
    <row r="511" spans="1:42" ht="15.75" customHeight="1" x14ac:dyDescent="0.3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</row>
    <row r="512" spans="1:42" ht="15.75" customHeight="1" x14ac:dyDescent="0.3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</row>
    <row r="513" spans="1:42" ht="15.75" customHeight="1" x14ac:dyDescent="0.3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</row>
    <row r="514" spans="1:42" ht="15.75" customHeight="1" x14ac:dyDescent="0.3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</row>
    <row r="515" spans="1:42" ht="15.75" customHeight="1" x14ac:dyDescent="0.3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</row>
    <row r="516" spans="1:42" ht="15.75" customHeight="1" x14ac:dyDescent="0.3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</row>
    <row r="517" spans="1:42" ht="15.75" customHeight="1" x14ac:dyDescent="0.3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</row>
    <row r="518" spans="1:42" ht="15.75" customHeight="1" x14ac:dyDescent="0.3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</row>
    <row r="519" spans="1:42" ht="15.75" customHeight="1" x14ac:dyDescent="0.3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</row>
    <row r="520" spans="1:42" ht="15.75" customHeight="1" x14ac:dyDescent="0.3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</row>
    <row r="521" spans="1:42" ht="15.75" customHeight="1" x14ac:dyDescent="0.3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</row>
    <row r="522" spans="1:42" ht="15.75" customHeight="1" x14ac:dyDescent="0.3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</row>
    <row r="523" spans="1:42" ht="15.75" customHeight="1" x14ac:dyDescent="0.3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</row>
    <row r="524" spans="1:42" ht="15.75" customHeight="1" x14ac:dyDescent="0.3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</row>
    <row r="525" spans="1:42" ht="15.75" customHeight="1" x14ac:dyDescent="0.3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</row>
    <row r="526" spans="1:42" ht="15.75" customHeight="1" x14ac:dyDescent="0.3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</row>
    <row r="527" spans="1:42" ht="15.75" customHeight="1" x14ac:dyDescent="0.3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</row>
    <row r="528" spans="1:42" ht="15.75" customHeight="1" x14ac:dyDescent="0.3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</row>
    <row r="529" spans="1:42" ht="15.75" customHeight="1" x14ac:dyDescent="0.3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</row>
    <row r="530" spans="1:42" ht="15.75" customHeight="1" x14ac:dyDescent="0.3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</row>
    <row r="531" spans="1:42" ht="15.75" customHeight="1" x14ac:dyDescent="0.3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</row>
    <row r="532" spans="1:42" ht="15.75" customHeight="1" x14ac:dyDescent="0.3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</row>
    <row r="533" spans="1:42" ht="15.75" customHeight="1" x14ac:dyDescent="0.3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</row>
    <row r="534" spans="1:42" ht="15.75" customHeight="1" x14ac:dyDescent="0.3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</row>
    <row r="535" spans="1:42" ht="15.75" customHeight="1" x14ac:dyDescent="0.3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</row>
    <row r="536" spans="1:42" ht="15.75" customHeight="1" x14ac:dyDescent="0.3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</row>
    <row r="537" spans="1:42" ht="15.75" customHeight="1" x14ac:dyDescent="0.3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</row>
    <row r="538" spans="1:42" ht="15.75" customHeight="1" x14ac:dyDescent="0.3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</row>
    <row r="539" spans="1:42" ht="15.75" customHeight="1" x14ac:dyDescent="0.3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</row>
    <row r="540" spans="1:42" ht="15.75" customHeight="1" x14ac:dyDescent="0.3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</row>
    <row r="541" spans="1:42" ht="15.75" customHeight="1" x14ac:dyDescent="0.3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</row>
    <row r="542" spans="1:42" ht="15.75" customHeight="1" x14ac:dyDescent="0.3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</row>
    <row r="543" spans="1:42" ht="15.75" customHeight="1" x14ac:dyDescent="0.3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</row>
    <row r="544" spans="1:42" ht="15.75" customHeight="1" x14ac:dyDescent="0.3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</row>
    <row r="545" spans="1:42" ht="15.75" customHeight="1" x14ac:dyDescent="0.3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</row>
    <row r="546" spans="1:42" ht="15.75" customHeight="1" x14ac:dyDescent="0.3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</row>
    <row r="547" spans="1:42" ht="15.75" customHeight="1" x14ac:dyDescent="0.3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</row>
    <row r="548" spans="1:42" ht="15.75" customHeight="1" x14ac:dyDescent="0.3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</row>
    <row r="549" spans="1:42" ht="15.75" customHeight="1" x14ac:dyDescent="0.3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</row>
    <row r="550" spans="1:42" ht="15.75" customHeight="1" x14ac:dyDescent="0.3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</row>
    <row r="551" spans="1:42" ht="15.75" customHeight="1" x14ac:dyDescent="0.3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</row>
    <row r="552" spans="1:42" ht="15.75" customHeight="1" x14ac:dyDescent="0.3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</row>
    <row r="553" spans="1:42" ht="15.75" customHeight="1" x14ac:dyDescent="0.3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</row>
    <row r="554" spans="1:42" ht="15.75" customHeight="1" x14ac:dyDescent="0.3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</row>
    <row r="555" spans="1:42" ht="15.75" customHeight="1" x14ac:dyDescent="0.3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</row>
    <row r="556" spans="1:42" ht="15.75" customHeight="1" x14ac:dyDescent="0.3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</row>
    <row r="557" spans="1:42" ht="15.75" customHeight="1" x14ac:dyDescent="0.3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</row>
    <row r="558" spans="1:42" ht="15.75" customHeight="1" x14ac:dyDescent="0.3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</row>
    <row r="559" spans="1:42" ht="15.75" customHeight="1" x14ac:dyDescent="0.3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</row>
    <row r="560" spans="1:42" ht="15.75" customHeight="1" x14ac:dyDescent="0.3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</row>
    <row r="561" spans="1:42" ht="15.75" customHeight="1" x14ac:dyDescent="0.3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</row>
    <row r="562" spans="1:42" ht="15.75" customHeight="1" x14ac:dyDescent="0.3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</row>
    <row r="563" spans="1:42" ht="15.75" customHeight="1" x14ac:dyDescent="0.3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</row>
    <row r="564" spans="1:42" ht="15.75" customHeight="1" x14ac:dyDescent="0.3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</row>
    <row r="565" spans="1:42" ht="15.75" customHeight="1" x14ac:dyDescent="0.3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</row>
    <row r="566" spans="1:42" ht="15.75" customHeight="1" x14ac:dyDescent="0.3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</row>
    <row r="567" spans="1:42" ht="15.75" customHeight="1" x14ac:dyDescent="0.3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</row>
    <row r="568" spans="1:42" ht="15.75" customHeight="1" x14ac:dyDescent="0.3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</row>
    <row r="569" spans="1:42" ht="15.75" customHeight="1" x14ac:dyDescent="0.3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</row>
    <row r="570" spans="1:42" ht="15.75" customHeight="1" x14ac:dyDescent="0.3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</row>
    <row r="571" spans="1:42" ht="15.75" customHeight="1" x14ac:dyDescent="0.3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</row>
    <row r="572" spans="1:42" ht="15.75" customHeight="1" x14ac:dyDescent="0.3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</row>
    <row r="573" spans="1:42" ht="15.75" customHeight="1" x14ac:dyDescent="0.3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</row>
    <row r="574" spans="1:42" ht="15.75" customHeight="1" x14ac:dyDescent="0.3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</row>
    <row r="575" spans="1:42" ht="15.75" customHeight="1" x14ac:dyDescent="0.3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</row>
    <row r="576" spans="1:42" ht="15.75" customHeight="1" x14ac:dyDescent="0.3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</row>
    <row r="577" spans="1:42" ht="15.75" customHeight="1" x14ac:dyDescent="0.3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</row>
    <row r="578" spans="1:42" ht="15.75" customHeight="1" x14ac:dyDescent="0.3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</row>
    <row r="579" spans="1:42" ht="15.75" customHeight="1" x14ac:dyDescent="0.3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</row>
    <row r="580" spans="1:42" ht="15.75" customHeight="1" x14ac:dyDescent="0.3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</row>
    <row r="581" spans="1:42" ht="15.75" customHeight="1" x14ac:dyDescent="0.3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</row>
    <row r="582" spans="1:42" ht="15.75" customHeight="1" x14ac:dyDescent="0.3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</row>
    <row r="583" spans="1:42" ht="15.75" customHeight="1" x14ac:dyDescent="0.3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</row>
    <row r="584" spans="1:42" ht="15.75" customHeight="1" x14ac:dyDescent="0.3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</row>
    <row r="585" spans="1:42" ht="15.75" customHeight="1" x14ac:dyDescent="0.3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</row>
    <row r="586" spans="1:42" ht="15.75" customHeight="1" x14ac:dyDescent="0.3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</row>
    <row r="587" spans="1:42" ht="15.75" customHeight="1" x14ac:dyDescent="0.3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</row>
    <row r="588" spans="1:42" ht="15.75" customHeight="1" x14ac:dyDescent="0.3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</row>
    <row r="589" spans="1:42" ht="15.75" customHeight="1" x14ac:dyDescent="0.3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</row>
    <row r="590" spans="1:42" ht="15.75" customHeight="1" x14ac:dyDescent="0.3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</row>
    <row r="591" spans="1:42" ht="15.75" customHeight="1" x14ac:dyDescent="0.3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</row>
    <row r="592" spans="1:42" ht="15.75" customHeight="1" x14ac:dyDescent="0.3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</row>
    <row r="593" spans="1:42" ht="15.75" customHeight="1" x14ac:dyDescent="0.3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</row>
    <row r="594" spans="1:42" ht="15.75" customHeight="1" x14ac:dyDescent="0.3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</row>
    <row r="595" spans="1:42" ht="15.75" customHeight="1" x14ac:dyDescent="0.3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</row>
    <row r="596" spans="1:42" ht="15.75" customHeight="1" x14ac:dyDescent="0.3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</row>
    <row r="597" spans="1:42" ht="15.75" customHeight="1" x14ac:dyDescent="0.3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</row>
    <row r="598" spans="1:42" ht="15.75" customHeight="1" x14ac:dyDescent="0.3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</row>
    <row r="599" spans="1:42" ht="15.75" customHeight="1" x14ac:dyDescent="0.3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</row>
    <row r="600" spans="1:42" ht="15.75" customHeight="1" x14ac:dyDescent="0.3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</row>
    <row r="601" spans="1:42" ht="15.75" customHeight="1" x14ac:dyDescent="0.3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</row>
    <row r="602" spans="1:42" ht="15.75" customHeight="1" x14ac:dyDescent="0.3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</row>
    <row r="603" spans="1:42" ht="15.75" customHeight="1" x14ac:dyDescent="0.3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</row>
    <row r="604" spans="1:42" ht="15.75" customHeight="1" x14ac:dyDescent="0.3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</row>
    <row r="605" spans="1:42" ht="15.75" customHeight="1" x14ac:dyDescent="0.3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</row>
    <row r="606" spans="1:42" ht="15.75" customHeight="1" x14ac:dyDescent="0.3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</row>
    <row r="607" spans="1:42" ht="15.75" customHeight="1" x14ac:dyDescent="0.3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</row>
    <row r="608" spans="1:42" ht="15.75" customHeight="1" x14ac:dyDescent="0.3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</row>
    <row r="609" spans="1:42" ht="15.75" customHeight="1" x14ac:dyDescent="0.3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</row>
    <row r="610" spans="1:42" ht="15.75" customHeight="1" x14ac:dyDescent="0.3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</row>
    <row r="611" spans="1:42" ht="15.75" customHeight="1" x14ac:dyDescent="0.3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</row>
    <row r="612" spans="1:42" ht="15.75" customHeight="1" x14ac:dyDescent="0.3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</row>
    <row r="613" spans="1:42" ht="15.75" customHeight="1" x14ac:dyDescent="0.3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</row>
    <row r="614" spans="1:42" ht="15.75" customHeight="1" x14ac:dyDescent="0.3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</row>
    <row r="615" spans="1:42" ht="15.75" customHeight="1" x14ac:dyDescent="0.3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</row>
    <row r="616" spans="1:42" ht="15.75" customHeight="1" x14ac:dyDescent="0.3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</row>
    <row r="617" spans="1:42" ht="15.75" customHeight="1" x14ac:dyDescent="0.3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</row>
    <row r="618" spans="1:42" ht="15.75" customHeight="1" x14ac:dyDescent="0.3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</row>
    <row r="619" spans="1:42" ht="15.75" customHeight="1" x14ac:dyDescent="0.3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</row>
    <row r="620" spans="1:42" ht="15.75" customHeight="1" x14ac:dyDescent="0.3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</row>
    <row r="621" spans="1:42" ht="15.75" customHeight="1" x14ac:dyDescent="0.3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</row>
    <row r="622" spans="1:42" ht="15.75" customHeight="1" x14ac:dyDescent="0.3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</row>
    <row r="623" spans="1:42" ht="15.75" customHeight="1" x14ac:dyDescent="0.3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</row>
    <row r="624" spans="1:42" ht="15.75" customHeight="1" x14ac:dyDescent="0.3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</row>
    <row r="625" spans="1:42" ht="15.75" customHeight="1" x14ac:dyDescent="0.3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</row>
    <row r="626" spans="1:42" ht="15.75" customHeight="1" x14ac:dyDescent="0.3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</row>
    <row r="627" spans="1:42" ht="15.75" customHeight="1" x14ac:dyDescent="0.3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</row>
    <row r="628" spans="1:42" ht="15.75" customHeight="1" x14ac:dyDescent="0.3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</row>
    <row r="629" spans="1:42" ht="15.75" customHeight="1" x14ac:dyDescent="0.3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</row>
    <row r="630" spans="1:42" ht="15.75" customHeight="1" x14ac:dyDescent="0.3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</row>
    <row r="631" spans="1:42" ht="15.75" customHeight="1" x14ac:dyDescent="0.3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</row>
    <row r="632" spans="1:42" ht="15.75" customHeight="1" x14ac:dyDescent="0.3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</row>
    <row r="633" spans="1:42" ht="15.75" customHeight="1" x14ac:dyDescent="0.3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</row>
    <row r="634" spans="1:42" ht="15.75" customHeight="1" x14ac:dyDescent="0.3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</row>
    <row r="635" spans="1:42" ht="15.75" customHeight="1" x14ac:dyDescent="0.3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</row>
    <row r="636" spans="1:42" ht="15.75" customHeight="1" x14ac:dyDescent="0.3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</row>
    <row r="637" spans="1:42" ht="15.75" customHeight="1" x14ac:dyDescent="0.3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</row>
    <row r="638" spans="1:42" ht="15.75" customHeight="1" x14ac:dyDescent="0.3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</row>
    <row r="639" spans="1:42" ht="15.75" customHeight="1" x14ac:dyDescent="0.3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</row>
    <row r="640" spans="1:42" ht="15.75" customHeight="1" x14ac:dyDescent="0.3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</row>
    <row r="641" spans="1:42" ht="15.75" customHeight="1" x14ac:dyDescent="0.3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</row>
    <row r="642" spans="1:42" ht="15.75" customHeight="1" x14ac:dyDescent="0.3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</row>
    <row r="643" spans="1:42" ht="15.75" customHeight="1" x14ac:dyDescent="0.3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</row>
    <row r="644" spans="1:42" ht="15.75" customHeight="1" x14ac:dyDescent="0.3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</row>
    <row r="645" spans="1:42" ht="15.75" customHeight="1" x14ac:dyDescent="0.3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</row>
    <row r="646" spans="1:42" ht="15.75" customHeight="1" x14ac:dyDescent="0.3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</row>
    <row r="647" spans="1:42" ht="15.75" customHeight="1" x14ac:dyDescent="0.3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</row>
    <row r="648" spans="1:42" ht="15.75" customHeight="1" x14ac:dyDescent="0.3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</row>
    <row r="649" spans="1:42" ht="15.75" customHeight="1" x14ac:dyDescent="0.3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</row>
    <row r="650" spans="1:42" ht="15.75" customHeight="1" x14ac:dyDescent="0.3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</row>
    <row r="651" spans="1:42" ht="15.75" customHeight="1" x14ac:dyDescent="0.3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</row>
    <row r="652" spans="1:42" ht="15.75" customHeight="1" x14ac:dyDescent="0.3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</row>
    <row r="653" spans="1:42" ht="15.75" customHeight="1" x14ac:dyDescent="0.3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</row>
    <row r="654" spans="1:42" ht="15.75" customHeight="1" x14ac:dyDescent="0.3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</row>
    <row r="655" spans="1:42" ht="15.75" customHeight="1" x14ac:dyDescent="0.3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</row>
    <row r="656" spans="1:42" ht="15.75" customHeight="1" x14ac:dyDescent="0.3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</row>
    <row r="657" spans="1:42" ht="15.75" customHeight="1" x14ac:dyDescent="0.3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</row>
    <row r="658" spans="1:42" ht="15.75" customHeight="1" x14ac:dyDescent="0.3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</row>
    <row r="659" spans="1:42" ht="15.75" customHeight="1" x14ac:dyDescent="0.3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</row>
    <row r="660" spans="1:42" ht="15.75" customHeight="1" x14ac:dyDescent="0.3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</row>
    <row r="661" spans="1:42" ht="15.75" customHeight="1" x14ac:dyDescent="0.3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</row>
    <row r="662" spans="1:42" ht="15.75" customHeight="1" x14ac:dyDescent="0.3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</row>
    <row r="663" spans="1:42" ht="15.75" customHeight="1" x14ac:dyDescent="0.3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</row>
    <row r="664" spans="1:42" ht="15.75" customHeight="1" x14ac:dyDescent="0.3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</row>
    <row r="665" spans="1:42" ht="15.75" customHeight="1" x14ac:dyDescent="0.3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</row>
    <row r="666" spans="1:42" ht="15.75" customHeight="1" x14ac:dyDescent="0.3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</row>
    <row r="667" spans="1:42" ht="15.75" customHeight="1" x14ac:dyDescent="0.3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</row>
    <row r="668" spans="1:42" ht="15.75" customHeight="1" x14ac:dyDescent="0.3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</row>
    <row r="669" spans="1:42" ht="15.75" customHeight="1" x14ac:dyDescent="0.3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</row>
    <row r="670" spans="1:42" ht="15.75" customHeight="1" x14ac:dyDescent="0.3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</row>
    <row r="671" spans="1:42" ht="15.75" customHeight="1" x14ac:dyDescent="0.3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</row>
    <row r="672" spans="1:42" ht="15.75" customHeight="1" x14ac:dyDescent="0.3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</row>
    <row r="673" spans="1:42" ht="15.75" customHeight="1" x14ac:dyDescent="0.3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</row>
    <row r="674" spans="1:42" ht="15.75" customHeight="1" x14ac:dyDescent="0.3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</row>
    <row r="675" spans="1:42" ht="15.75" customHeight="1" x14ac:dyDescent="0.3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</row>
    <row r="676" spans="1:42" ht="15.75" customHeight="1" x14ac:dyDescent="0.3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</row>
    <row r="677" spans="1:42" ht="15.75" customHeight="1" x14ac:dyDescent="0.3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</row>
    <row r="678" spans="1:42" ht="15.75" customHeight="1" x14ac:dyDescent="0.3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</row>
    <row r="679" spans="1:42" ht="15.75" customHeight="1" x14ac:dyDescent="0.3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</row>
    <row r="680" spans="1:42" ht="15.75" customHeight="1" x14ac:dyDescent="0.3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</row>
    <row r="681" spans="1:42" ht="15.75" customHeight="1" x14ac:dyDescent="0.3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</row>
    <row r="682" spans="1:42" ht="15.75" customHeight="1" x14ac:dyDescent="0.3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</row>
    <row r="683" spans="1:42" ht="15.75" customHeight="1" x14ac:dyDescent="0.3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</row>
    <row r="684" spans="1:42" ht="15.75" customHeight="1" x14ac:dyDescent="0.3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</row>
    <row r="685" spans="1:42" ht="15.75" customHeight="1" x14ac:dyDescent="0.3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</row>
    <row r="686" spans="1:42" ht="15.75" customHeight="1" x14ac:dyDescent="0.3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</row>
    <row r="687" spans="1:42" ht="15.75" customHeight="1" x14ac:dyDescent="0.3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</row>
    <row r="688" spans="1:42" ht="15.75" customHeight="1" x14ac:dyDescent="0.3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</row>
    <row r="689" spans="1:42" ht="15.75" customHeight="1" x14ac:dyDescent="0.3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</row>
    <row r="690" spans="1:42" ht="15.75" customHeight="1" x14ac:dyDescent="0.3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</row>
    <row r="691" spans="1:42" ht="15.75" customHeight="1" x14ac:dyDescent="0.3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</row>
    <row r="692" spans="1:42" ht="15.75" customHeight="1" x14ac:dyDescent="0.3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</row>
    <row r="693" spans="1:42" ht="15.75" customHeight="1" x14ac:dyDescent="0.3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</row>
    <row r="694" spans="1:42" ht="15.75" customHeight="1" x14ac:dyDescent="0.3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</row>
    <row r="695" spans="1:42" ht="15.75" customHeight="1" x14ac:dyDescent="0.3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</row>
    <row r="696" spans="1:42" ht="15.75" customHeight="1" x14ac:dyDescent="0.3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</row>
    <row r="697" spans="1:42" ht="15.75" customHeight="1" x14ac:dyDescent="0.3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</row>
    <row r="698" spans="1:42" ht="15.75" customHeight="1" x14ac:dyDescent="0.3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</row>
    <row r="699" spans="1:42" ht="15.75" customHeight="1" x14ac:dyDescent="0.3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</row>
    <row r="700" spans="1:42" ht="15.75" customHeight="1" x14ac:dyDescent="0.3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</row>
    <row r="701" spans="1:42" ht="15.75" customHeight="1" x14ac:dyDescent="0.3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</row>
    <row r="702" spans="1:42" ht="15.75" customHeight="1" x14ac:dyDescent="0.3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</row>
    <row r="703" spans="1:42" ht="15.75" customHeight="1" x14ac:dyDescent="0.3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</row>
    <row r="704" spans="1:42" ht="15.75" customHeight="1" x14ac:dyDescent="0.3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</row>
    <row r="705" spans="1:42" ht="15.75" customHeight="1" x14ac:dyDescent="0.3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</row>
    <row r="706" spans="1:42" ht="15.75" customHeight="1" x14ac:dyDescent="0.3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</row>
    <row r="707" spans="1:42" ht="15.75" customHeight="1" x14ac:dyDescent="0.3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</row>
    <row r="708" spans="1:42" ht="15.75" customHeight="1" x14ac:dyDescent="0.3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</row>
    <row r="709" spans="1:42" ht="15.75" customHeight="1" x14ac:dyDescent="0.3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</row>
    <row r="710" spans="1:42" ht="15.75" customHeight="1" x14ac:dyDescent="0.3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</row>
    <row r="711" spans="1:42" ht="15.75" customHeight="1" x14ac:dyDescent="0.3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</row>
    <row r="712" spans="1:42" ht="15.75" customHeight="1" x14ac:dyDescent="0.3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</row>
    <row r="713" spans="1:42" ht="15.75" customHeight="1" x14ac:dyDescent="0.3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</row>
    <row r="714" spans="1:42" ht="15.75" customHeight="1" x14ac:dyDescent="0.3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</row>
    <row r="715" spans="1:42" ht="15.75" customHeight="1" x14ac:dyDescent="0.3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</row>
    <row r="716" spans="1:42" ht="15.75" customHeight="1" x14ac:dyDescent="0.3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</row>
    <row r="717" spans="1:42" ht="15.75" customHeight="1" x14ac:dyDescent="0.3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</row>
    <row r="718" spans="1:42" ht="15.75" customHeight="1" x14ac:dyDescent="0.3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</row>
    <row r="719" spans="1:42" ht="15.75" customHeight="1" x14ac:dyDescent="0.3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</row>
    <row r="720" spans="1:42" ht="15.75" customHeight="1" x14ac:dyDescent="0.3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</row>
    <row r="721" spans="1:42" ht="15.75" customHeight="1" x14ac:dyDescent="0.3">
      <c r="A721" s="108"/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  <c r="AA721" s="108"/>
      <c r="AB721" s="108"/>
      <c r="AC721" s="108"/>
      <c r="AD721" s="108"/>
      <c r="AE721" s="108"/>
      <c r="AF721" s="108"/>
      <c r="AG721" s="108"/>
      <c r="AH721" s="108"/>
      <c r="AI721" s="108"/>
      <c r="AJ721" s="108"/>
      <c r="AK721" s="108"/>
      <c r="AL721" s="108"/>
      <c r="AM721" s="108"/>
      <c r="AN721" s="108"/>
      <c r="AO721" s="108"/>
      <c r="AP721" s="108"/>
    </row>
    <row r="722" spans="1:42" ht="15.75" customHeight="1" x14ac:dyDescent="0.3">
      <c r="A722" s="108"/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  <c r="AC722" s="108"/>
      <c r="AD722" s="108"/>
      <c r="AE722" s="108"/>
      <c r="AF722" s="108"/>
      <c r="AG722" s="108"/>
      <c r="AH722" s="108"/>
      <c r="AI722" s="108"/>
      <c r="AJ722" s="108"/>
      <c r="AK722" s="108"/>
      <c r="AL722" s="108"/>
      <c r="AM722" s="108"/>
      <c r="AN722" s="108"/>
      <c r="AO722" s="108"/>
      <c r="AP722" s="108"/>
    </row>
    <row r="723" spans="1:42" ht="15.75" customHeight="1" x14ac:dyDescent="0.3">
      <c r="A723" s="108"/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  <c r="AA723" s="108"/>
      <c r="AB723" s="108"/>
      <c r="AC723" s="108"/>
      <c r="AD723" s="108"/>
      <c r="AE723" s="108"/>
      <c r="AF723" s="108"/>
      <c r="AG723" s="108"/>
      <c r="AH723" s="108"/>
      <c r="AI723" s="108"/>
      <c r="AJ723" s="108"/>
      <c r="AK723" s="108"/>
      <c r="AL723" s="108"/>
      <c r="AM723" s="108"/>
      <c r="AN723" s="108"/>
      <c r="AO723" s="108"/>
      <c r="AP723" s="108"/>
    </row>
    <row r="724" spans="1:42" ht="15.75" customHeight="1" x14ac:dyDescent="0.3">
      <c r="A724" s="108"/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  <c r="AA724" s="108"/>
      <c r="AB724" s="108"/>
      <c r="AC724" s="108"/>
      <c r="AD724" s="108"/>
      <c r="AE724" s="108"/>
      <c r="AF724" s="108"/>
      <c r="AG724" s="108"/>
      <c r="AH724" s="108"/>
      <c r="AI724" s="108"/>
      <c r="AJ724" s="108"/>
      <c r="AK724" s="108"/>
      <c r="AL724" s="108"/>
      <c r="AM724" s="108"/>
      <c r="AN724" s="108"/>
      <c r="AO724" s="108"/>
      <c r="AP724" s="108"/>
    </row>
    <row r="725" spans="1:42" ht="15.75" customHeight="1" x14ac:dyDescent="0.3">
      <c r="A725" s="108"/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  <c r="AA725" s="108"/>
      <c r="AB725" s="108"/>
      <c r="AC725" s="108"/>
      <c r="AD725" s="108"/>
      <c r="AE725" s="108"/>
      <c r="AF725" s="108"/>
      <c r="AG725" s="108"/>
      <c r="AH725" s="108"/>
      <c r="AI725" s="108"/>
      <c r="AJ725" s="108"/>
      <c r="AK725" s="108"/>
      <c r="AL725" s="108"/>
      <c r="AM725" s="108"/>
      <c r="AN725" s="108"/>
      <c r="AO725" s="108"/>
      <c r="AP725" s="108"/>
    </row>
    <row r="726" spans="1:42" ht="15.75" customHeight="1" x14ac:dyDescent="0.3">
      <c r="A726" s="108"/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  <c r="AC726" s="108"/>
      <c r="AD726" s="108"/>
      <c r="AE726" s="108"/>
      <c r="AF726" s="108"/>
      <c r="AG726" s="108"/>
      <c r="AH726" s="108"/>
      <c r="AI726" s="108"/>
      <c r="AJ726" s="108"/>
      <c r="AK726" s="108"/>
      <c r="AL726" s="108"/>
      <c r="AM726" s="108"/>
      <c r="AN726" s="108"/>
      <c r="AO726" s="108"/>
      <c r="AP726" s="108"/>
    </row>
    <row r="727" spans="1:42" ht="15.75" customHeight="1" x14ac:dyDescent="0.3">
      <c r="A727" s="108"/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  <c r="AA727" s="108"/>
      <c r="AB727" s="108"/>
      <c r="AC727" s="108"/>
      <c r="AD727" s="108"/>
      <c r="AE727" s="108"/>
      <c r="AF727" s="108"/>
      <c r="AG727" s="108"/>
      <c r="AH727" s="108"/>
      <c r="AI727" s="108"/>
      <c r="AJ727" s="108"/>
      <c r="AK727" s="108"/>
      <c r="AL727" s="108"/>
      <c r="AM727" s="108"/>
      <c r="AN727" s="108"/>
      <c r="AO727" s="108"/>
      <c r="AP727" s="108"/>
    </row>
    <row r="728" spans="1:42" ht="15.75" customHeight="1" x14ac:dyDescent="0.3">
      <c r="A728" s="108"/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  <c r="AA728" s="108"/>
      <c r="AB728" s="108"/>
      <c r="AC728" s="108"/>
      <c r="AD728" s="108"/>
      <c r="AE728" s="108"/>
      <c r="AF728" s="108"/>
      <c r="AG728" s="108"/>
      <c r="AH728" s="108"/>
      <c r="AI728" s="108"/>
      <c r="AJ728" s="108"/>
      <c r="AK728" s="108"/>
      <c r="AL728" s="108"/>
      <c r="AM728" s="108"/>
      <c r="AN728" s="108"/>
      <c r="AO728" s="108"/>
      <c r="AP728" s="108"/>
    </row>
    <row r="729" spans="1:42" ht="15.75" customHeight="1" x14ac:dyDescent="0.3">
      <c r="A729" s="108"/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  <c r="AA729" s="108"/>
      <c r="AB729" s="108"/>
      <c r="AC729" s="108"/>
      <c r="AD729" s="108"/>
      <c r="AE729" s="108"/>
      <c r="AF729" s="108"/>
      <c r="AG729" s="108"/>
      <c r="AH729" s="108"/>
      <c r="AI729" s="108"/>
      <c r="AJ729" s="108"/>
      <c r="AK729" s="108"/>
      <c r="AL729" s="108"/>
      <c r="AM729" s="108"/>
      <c r="AN729" s="108"/>
      <c r="AO729" s="108"/>
      <c r="AP729" s="108"/>
    </row>
    <row r="730" spans="1:42" ht="15.75" customHeight="1" x14ac:dyDescent="0.3">
      <c r="A730" s="108"/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  <c r="AC730" s="108"/>
      <c r="AD730" s="108"/>
      <c r="AE730" s="108"/>
      <c r="AF730" s="108"/>
      <c r="AG730" s="108"/>
      <c r="AH730" s="108"/>
      <c r="AI730" s="108"/>
      <c r="AJ730" s="108"/>
      <c r="AK730" s="108"/>
      <c r="AL730" s="108"/>
      <c r="AM730" s="108"/>
      <c r="AN730" s="108"/>
      <c r="AO730" s="108"/>
      <c r="AP730" s="108"/>
    </row>
    <row r="731" spans="1:42" ht="15.75" customHeight="1" x14ac:dyDescent="0.3">
      <c r="A731" s="108"/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  <c r="AC731" s="108"/>
      <c r="AD731" s="108"/>
      <c r="AE731" s="108"/>
      <c r="AF731" s="108"/>
      <c r="AG731" s="108"/>
      <c r="AH731" s="108"/>
      <c r="AI731" s="108"/>
      <c r="AJ731" s="108"/>
      <c r="AK731" s="108"/>
      <c r="AL731" s="108"/>
      <c r="AM731" s="108"/>
      <c r="AN731" s="108"/>
      <c r="AO731" s="108"/>
      <c r="AP731" s="108"/>
    </row>
    <row r="732" spans="1:42" ht="15.75" customHeight="1" x14ac:dyDescent="0.3">
      <c r="A732" s="108"/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  <c r="AC732" s="108"/>
      <c r="AD732" s="108"/>
      <c r="AE732" s="108"/>
      <c r="AF732" s="108"/>
      <c r="AG732" s="108"/>
      <c r="AH732" s="108"/>
      <c r="AI732" s="108"/>
      <c r="AJ732" s="108"/>
      <c r="AK732" s="108"/>
      <c r="AL732" s="108"/>
      <c r="AM732" s="108"/>
      <c r="AN732" s="108"/>
      <c r="AO732" s="108"/>
      <c r="AP732" s="108"/>
    </row>
    <row r="733" spans="1:42" ht="15.75" customHeight="1" x14ac:dyDescent="0.3">
      <c r="A733" s="108"/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  <c r="AC733" s="108"/>
      <c r="AD733" s="108"/>
      <c r="AE733" s="108"/>
      <c r="AF733" s="108"/>
      <c r="AG733" s="108"/>
      <c r="AH733" s="108"/>
      <c r="AI733" s="108"/>
      <c r="AJ733" s="108"/>
      <c r="AK733" s="108"/>
      <c r="AL733" s="108"/>
      <c r="AM733" s="108"/>
      <c r="AN733" s="108"/>
      <c r="AO733" s="108"/>
      <c r="AP733" s="108"/>
    </row>
    <row r="734" spans="1:42" ht="15.75" customHeight="1" x14ac:dyDescent="0.3">
      <c r="A734" s="108"/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  <c r="AC734" s="108"/>
      <c r="AD734" s="108"/>
      <c r="AE734" s="108"/>
      <c r="AF734" s="108"/>
      <c r="AG734" s="108"/>
      <c r="AH734" s="108"/>
      <c r="AI734" s="108"/>
      <c r="AJ734" s="108"/>
      <c r="AK734" s="108"/>
      <c r="AL734" s="108"/>
      <c r="AM734" s="108"/>
      <c r="AN734" s="108"/>
      <c r="AO734" s="108"/>
      <c r="AP734" s="108"/>
    </row>
    <row r="735" spans="1:42" ht="15.75" customHeight="1" x14ac:dyDescent="0.3">
      <c r="A735" s="108"/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08"/>
      <c r="AG735" s="108"/>
      <c r="AH735" s="108"/>
      <c r="AI735" s="108"/>
      <c r="AJ735" s="108"/>
      <c r="AK735" s="108"/>
      <c r="AL735" s="108"/>
      <c r="AM735" s="108"/>
      <c r="AN735" s="108"/>
      <c r="AO735" s="108"/>
      <c r="AP735" s="108"/>
    </row>
    <row r="736" spans="1:42" ht="15.75" customHeight="1" x14ac:dyDescent="0.3">
      <c r="A736" s="108"/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08"/>
      <c r="AG736" s="108"/>
      <c r="AH736" s="108"/>
      <c r="AI736" s="108"/>
      <c r="AJ736" s="108"/>
      <c r="AK736" s="108"/>
      <c r="AL736" s="108"/>
      <c r="AM736" s="108"/>
      <c r="AN736" s="108"/>
      <c r="AO736" s="108"/>
      <c r="AP736" s="108"/>
    </row>
    <row r="737" spans="1:42" ht="15.75" customHeight="1" x14ac:dyDescent="0.3">
      <c r="A737" s="108"/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  <c r="AC737" s="108"/>
      <c r="AD737" s="108"/>
      <c r="AE737" s="108"/>
      <c r="AF737" s="108"/>
      <c r="AG737" s="108"/>
      <c r="AH737" s="108"/>
      <c r="AI737" s="108"/>
      <c r="AJ737" s="108"/>
      <c r="AK737" s="108"/>
      <c r="AL737" s="108"/>
      <c r="AM737" s="108"/>
      <c r="AN737" s="108"/>
      <c r="AO737" s="108"/>
      <c r="AP737" s="108"/>
    </row>
    <row r="738" spans="1:42" ht="15.75" customHeight="1" x14ac:dyDescent="0.3">
      <c r="A738" s="108"/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08"/>
      <c r="AG738" s="108"/>
      <c r="AH738" s="108"/>
      <c r="AI738" s="108"/>
      <c r="AJ738" s="108"/>
      <c r="AK738" s="108"/>
      <c r="AL738" s="108"/>
      <c r="AM738" s="108"/>
      <c r="AN738" s="108"/>
      <c r="AO738" s="108"/>
      <c r="AP738" s="108"/>
    </row>
    <row r="739" spans="1:42" ht="15.75" customHeight="1" x14ac:dyDescent="0.3">
      <c r="A739" s="108"/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  <c r="AA739" s="108"/>
      <c r="AB739" s="108"/>
      <c r="AC739" s="108"/>
      <c r="AD739" s="108"/>
      <c r="AE739" s="108"/>
      <c r="AF739" s="108"/>
      <c r="AG739" s="108"/>
      <c r="AH739" s="108"/>
      <c r="AI739" s="108"/>
      <c r="AJ739" s="108"/>
      <c r="AK739" s="108"/>
      <c r="AL739" s="108"/>
      <c r="AM739" s="108"/>
      <c r="AN739" s="108"/>
      <c r="AO739" s="108"/>
      <c r="AP739" s="108"/>
    </row>
    <row r="740" spans="1:42" ht="15.75" customHeight="1" x14ac:dyDescent="0.3">
      <c r="A740" s="108"/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  <c r="AC740" s="108"/>
      <c r="AD740" s="108"/>
      <c r="AE740" s="108"/>
      <c r="AF740" s="108"/>
      <c r="AG740" s="108"/>
      <c r="AH740" s="108"/>
      <c r="AI740" s="108"/>
      <c r="AJ740" s="108"/>
      <c r="AK740" s="108"/>
      <c r="AL740" s="108"/>
      <c r="AM740" s="108"/>
      <c r="AN740" s="108"/>
      <c r="AO740" s="108"/>
      <c r="AP740" s="108"/>
    </row>
    <row r="741" spans="1:42" ht="15.75" customHeight="1" x14ac:dyDescent="0.3">
      <c r="A741" s="108"/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  <c r="AA741" s="108"/>
      <c r="AB741" s="108"/>
      <c r="AC741" s="108"/>
      <c r="AD741" s="108"/>
      <c r="AE741" s="108"/>
      <c r="AF741" s="108"/>
      <c r="AG741" s="108"/>
      <c r="AH741" s="108"/>
      <c r="AI741" s="108"/>
      <c r="AJ741" s="108"/>
      <c r="AK741" s="108"/>
      <c r="AL741" s="108"/>
      <c r="AM741" s="108"/>
      <c r="AN741" s="108"/>
      <c r="AO741" s="108"/>
      <c r="AP741" s="108"/>
    </row>
    <row r="742" spans="1:42" ht="15.75" customHeight="1" x14ac:dyDescent="0.3">
      <c r="A742" s="108"/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  <c r="AA742" s="108"/>
      <c r="AB742" s="108"/>
      <c r="AC742" s="108"/>
      <c r="AD742" s="108"/>
      <c r="AE742" s="108"/>
      <c r="AF742" s="108"/>
      <c r="AG742" s="108"/>
      <c r="AH742" s="108"/>
      <c r="AI742" s="108"/>
      <c r="AJ742" s="108"/>
      <c r="AK742" s="108"/>
      <c r="AL742" s="108"/>
      <c r="AM742" s="108"/>
      <c r="AN742" s="108"/>
      <c r="AO742" s="108"/>
      <c r="AP742" s="108"/>
    </row>
    <row r="743" spans="1:42" ht="15.75" customHeight="1" x14ac:dyDescent="0.3">
      <c r="A743" s="108"/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  <c r="AA743" s="108"/>
      <c r="AB743" s="108"/>
      <c r="AC743" s="108"/>
      <c r="AD743" s="108"/>
      <c r="AE743" s="108"/>
      <c r="AF743" s="108"/>
      <c r="AG743" s="108"/>
      <c r="AH743" s="108"/>
      <c r="AI743" s="108"/>
      <c r="AJ743" s="108"/>
      <c r="AK743" s="108"/>
      <c r="AL743" s="108"/>
      <c r="AM743" s="108"/>
      <c r="AN743" s="108"/>
      <c r="AO743" s="108"/>
      <c r="AP743" s="108"/>
    </row>
    <row r="744" spans="1:42" ht="15.75" customHeight="1" x14ac:dyDescent="0.3">
      <c r="A744" s="108"/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  <c r="AA744" s="108"/>
      <c r="AB744" s="108"/>
      <c r="AC744" s="108"/>
      <c r="AD744" s="108"/>
      <c r="AE744" s="108"/>
      <c r="AF744" s="108"/>
      <c r="AG744" s="108"/>
      <c r="AH744" s="108"/>
      <c r="AI744" s="108"/>
      <c r="AJ744" s="108"/>
      <c r="AK744" s="108"/>
      <c r="AL744" s="108"/>
      <c r="AM744" s="108"/>
      <c r="AN744" s="108"/>
      <c r="AO744" s="108"/>
      <c r="AP744" s="108"/>
    </row>
    <row r="745" spans="1:42" ht="15.75" customHeight="1" x14ac:dyDescent="0.3">
      <c r="A745" s="108"/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  <c r="AC745" s="108"/>
      <c r="AD745" s="108"/>
      <c r="AE745" s="108"/>
      <c r="AF745" s="108"/>
      <c r="AG745" s="108"/>
      <c r="AH745" s="108"/>
      <c r="AI745" s="108"/>
      <c r="AJ745" s="108"/>
      <c r="AK745" s="108"/>
      <c r="AL745" s="108"/>
      <c r="AM745" s="108"/>
      <c r="AN745" s="108"/>
      <c r="AO745" s="108"/>
      <c r="AP745" s="108"/>
    </row>
    <row r="746" spans="1:42" ht="15.75" customHeight="1" x14ac:dyDescent="0.3">
      <c r="A746" s="108"/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  <c r="AA746" s="108"/>
      <c r="AB746" s="108"/>
      <c r="AC746" s="108"/>
      <c r="AD746" s="108"/>
      <c r="AE746" s="108"/>
      <c r="AF746" s="108"/>
      <c r="AG746" s="108"/>
      <c r="AH746" s="108"/>
      <c r="AI746" s="108"/>
      <c r="AJ746" s="108"/>
      <c r="AK746" s="108"/>
      <c r="AL746" s="108"/>
      <c r="AM746" s="108"/>
      <c r="AN746" s="108"/>
      <c r="AO746" s="108"/>
      <c r="AP746" s="108"/>
    </row>
    <row r="747" spans="1:42" ht="15.75" customHeight="1" x14ac:dyDescent="0.3">
      <c r="A747" s="108"/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  <c r="AC747" s="108"/>
      <c r="AD747" s="108"/>
      <c r="AE747" s="108"/>
      <c r="AF747" s="108"/>
      <c r="AG747" s="108"/>
      <c r="AH747" s="108"/>
      <c r="AI747" s="108"/>
      <c r="AJ747" s="108"/>
      <c r="AK747" s="108"/>
      <c r="AL747" s="108"/>
      <c r="AM747" s="108"/>
      <c r="AN747" s="108"/>
      <c r="AO747" s="108"/>
      <c r="AP747" s="108"/>
    </row>
    <row r="748" spans="1:42" ht="15.75" customHeight="1" x14ac:dyDescent="0.3">
      <c r="A748" s="108"/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  <c r="AA748" s="108"/>
      <c r="AB748" s="108"/>
      <c r="AC748" s="108"/>
      <c r="AD748" s="108"/>
      <c r="AE748" s="108"/>
      <c r="AF748" s="108"/>
      <c r="AG748" s="108"/>
      <c r="AH748" s="108"/>
      <c r="AI748" s="108"/>
      <c r="AJ748" s="108"/>
      <c r="AK748" s="108"/>
      <c r="AL748" s="108"/>
      <c r="AM748" s="108"/>
      <c r="AN748" s="108"/>
      <c r="AO748" s="108"/>
      <c r="AP748" s="108"/>
    </row>
    <row r="749" spans="1:42" ht="15.75" customHeight="1" x14ac:dyDescent="0.3">
      <c r="A749" s="108"/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  <c r="AA749" s="108"/>
      <c r="AB749" s="108"/>
      <c r="AC749" s="108"/>
      <c r="AD749" s="108"/>
      <c r="AE749" s="108"/>
      <c r="AF749" s="108"/>
      <c r="AG749" s="108"/>
      <c r="AH749" s="108"/>
      <c r="AI749" s="108"/>
      <c r="AJ749" s="108"/>
      <c r="AK749" s="108"/>
      <c r="AL749" s="108"/>
      <c r="AM749" s="108"/>
      <c r="AN749" s="108"/>
      <c r="AO749" s="108"/>
      <c r="AP749" s="108"/>
    </row>
    <row r="750" spans="1:42" ht="15.75" customHeight="1" x14ac:dyDescent="0.3">
      <c r="A750" s="108"/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  <c r="AA750" s="108"/>
      <c r="AB750" s="108"/>
      <c r="AC750" s="108"/>
      <c r="AD750" s="108"/>
      <c r="AE750" s="108"/>
      <c r="AF750" s="108"/>
      <c r="AG750" s="108"/>
      <c r="AH750" s="108"/>
      <c r="AI750" s="108"/>
      <c r="AJ750" s="108"/>
      <c r="AK750" s="108"/>
      <c r="AL750" s="108"/>
      <c r="AM750" s="108"/>
      <c r="AN750" s="108"/>
      <c r="AO750" s="108"/>
      <c r="AP750" s="108"/>
    </row>
    <row r="751" spans="1:42" ht="15.75" customHeight="1" x14ac:dyDescent="0.3">
      <c r="A751" s="108"/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  <c r="AC751" s="108"/>
      <c r="AD751" s="108"/>
      <c r="AE751" s="108"/>
      <c r="AF751" s="108"/>
      <c r="AG751" s="108"/>
      <c r="AH751" s="108"/>
      <c r="AI751" s="108"/>
      <c r="AJ751" s="108"/>
      <c r="AK751" s="108"/>
      <c r="AL751" s="108"/>
      <c r="AM751" s="108"/>
      <c r="AN751" s="108"/>
      <c r="AO751" s="108"/>
      <c r="AP751" s="108"/>
    </row>
    <row r="752" spans="1:42" ht="15.75" customHeight="1" x14ac:dyDescent="0.3">
      <c r="A752" s="108"/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  <c r="AH752" s="108"/>
      <c r="AI752" s="108"/>
      <c r="AJ752" s="108"/>
      <c r="AK752" s="108"/>
      <c r="AL752" s="108"/>
      <c r="AM752" s="108"/>
      <c r="AN752" s="108"/>
      <c r="AO752" s="108"/>
      <c r="AP752" s="108"/>
    </row>
    <row r="753" spans="1:42" ht="15.75" customHeight="1" x14ac:dyDescent="0.3">
      <c r="A753" s="108"/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  <c r="AC753" s="108"/>
      <c r="AD753" s="108"/>
      <c r="AE753" s="108"/>
      <c r="AF753" s="108"/>
      <c r="AG753" s="108"/>
      <c r="AH753" s="108"/>
      <c r="AI753" s="108"/>
      <c r="AJ753" s="108"/>
      <c r="AK753" s="108"/>
      <c r="AL753" s="108"/>
      <c r="AM753" s="108"/>
      <c r="AN753" s="108"/>
      <c r="AO753" s="108"/>
      <c r="AP753" s="108"/>
    </row>
    <row r="754" spans="1:42" ht="15.75" customHeight="1" x14ac:dyDescent="0.3">
      <c r="A754" s="108"/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  <c r="AC754" s="108"/>
      <c r="AD754" s="108"/>
      <c r="AE754" s="108"/>
      <c r="AF754" s="108"/>
      <c r="AG754" s="108"/>
      <c r="AH754" s="108"/>
      <c r="AI754" s="108"/>
      <c r="AJ754" s="108"/>
      <c r="AK754" s="108"/>
      <c r="AL754" s="108"/>
      <c r="AM754" s="108"/>
      <c r="AN754" s="108"/>
      <c r="AO754" s="108"/>
      <c r="AP754" s="108"/>
    </row>
    <row r="755" spans="1:42" ht="15.75" customHeight="1" x14ac:dyDescent="0.3">
      <c r="A755" s="108"/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08"/>
      <c r="AG755" s="108"/>
      <c r="AH755" s="108"/>
      <c r="AI755" s="108"/>
      <c r="AJ755" s="108"/>
      <c r="AK755" s="108"/>
      <c r="AL755" s="108"/>
      <c r="AM755" s="108"/>
      <c r="AN755" s="108"/>
      <c r="AO755" s="108"/>
      <c r="AP755" s="108"/>
    </row>
    <row r="756" spans="1:42" ht="15.75" customHeight="1" x14ac:dyDescent="0.3">
      <c r="A756" s="108"/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08"/>
      <c r="AG756" s="108"/>
      <c r="AH756" s="108"/>
      <c r="AI756" s="108"/>
      <c r="AJ756" s="108"/>
      <c r="AK756" s="108"/>
      <c r="AL756" s="108"/>
      <c r="AM756" s="108"/>
      <c r="AN756" s="108"/>
      <c r="AO756" s="108"/>
      <c r="AP756" s="108"/>
    </row>
    <row r="757" spans="1:42" ht="15.75" customHeight="1" x14ac:dyDescent="0.3">
      <c r="A757" s="108"/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  <c r="AA757" s="108"/>
      <c r="AB757" s="108"/>
      <c r="AC757" s="108"/>
      <c r="AD757" s="108"/>
      <c r="AE757" s="108"/>
      <c r="AF757" s="108"/>
      <c r="AG757" s="108"/>
      <c r="AH757" s="108"/>
      <c r="AI757" s="108"/>
      <c r="AJ757" s="108"/>
      <c r="AK757" s="108"/>
      <c r="AL757" s="108"/>
      <c r="AM757" s="108"/>
      <c r="AN757" s="108"/>
      <c r="AO757" s="108"/>
      <c r="AP757" s="108"/>
    </row>
    <row r="758" spans="1:42" ht="15.75" customHeight="1" x14ac:dyDescent="0.3">
      <c r="A758" s="108"/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  <c r="AC758" s="108"/>
      <c r="AD758" s="108"/>
      <c r="AE758" s="108"/>
      <c r="AF758" s="108"/>
      <c r="AG758" s="108"/>
      <c r="AH758" s="108"/>
      <c r="AI758" s="108"/>
      <c r="AJ758" s="108"/>
      <c r="AK758" s="108"/>
      <c r="AL758" s="108"/>
      <c r="AM758" s="108"/>
      <c r="AN758" s="108"/>
      <c r="AO758" s="108"/>
      <c r="AP758" s="108"/>
    </row>
    <row r="759" spans="1:42" ht="15.75" customHeight="1" x14ac:dyDescent="0.3">
      <c r="A759" s="108"/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  <c r="AC759" s="108"/>
      <c r="AD759" s="108"/>
      <c r="AE759" s="108"/>
      <c r="AF759" s="108"/>
      <c r="AG759" s="108"/>
      <c r="AH759" s="108"/>
      <c r="AI759" s="108"/>
      <c r="AJ759" s="108"/>
      <c r="AK759" s="108"/>
      <c r="AL759" s="108"/>
      <c r="AM759" s="108"/>
      <c r="AN759" s="108"/>
      <c r="AO759" s="108"/>
      <c r="AP759" s="108"/>
    </row>
    <row r="760" spans="1:42" ht="15.75" customHeight="1" x14ac:dyDescent="0.3">
      <c r="A760" s="108"/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  <c r="AA760" s="108"/>
      <c r="AB760" s="108"/>
      <c r="AC760" s="108"/>
      <c r="AD760" s="108"/>
      <c r="AE760" s="108"/>
      <c r="AF760" s="108"/>
      <c r="AG760" s="108"/>
      <c r="AH760" s="108"/>
      <c r="AI760" s="108"/>
      <c r="AJ760" s="108"/>
      <c r="AK760" s="108"/>
      <c r="AL760" s="108"/>
      <c r="AM760" s="108"/>
      <c r="AN760" s="108"/>
      <c r="AO760" s="108"/>
      <c r="AP760" s="108"/>
    </row>
    <row r="761" spans="1:42" ht="15.75" customHeight="1" x14ac:dyDescent="0.3">
      <c r="A761" s="108"/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  <c r="AA761" s="108"/>
      <c r="AB761" s="108"/>
      <c r="AC761" s="108"/>
      <c r="AD761" s="108"/>
      <c r="AE761" s="108"/>
      <c r="AF761" s="108"/>
      <c r="AG761" s="108"/>
      <c r="AH761" s="108"/>
      <c r="AI761" s="108"/>
      <c r="AJ761" s="108"/>
      <c r="AK761" s="108"/>
      <c r="AL761" s="108"/>
      <c r="AM761" s="108"/>
      <c r="AN761" s="108"/>
      <c r="AO761" s="108"/>
      <c r="AP761" s="108"/>
    </row>
    <row r="762" spans="1:42" ht="15.75" customHeight="1" x14ac:dyDescent="0.3">
      <c r="A762" s="108"/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  <c r="AC762" s="108"/>
      <c r="AD762" s="108"/>
      <c r="AE762" s="108"/>
      <c r="AF762" s="108"/>
      <c r="AG762" s="108"/>
      <c r="AH762" s="108"/>
      <c r="AI762" s="108"/>
      <c r="AJ762" s="108"/>
      <c r="AK762" s="108"/>
      <c r="AL762" s="108"/>
      <c r="AM762" s="108"/>
      <c r="AN762" s="108"/>
      <c r="AO762" s="108"/>
      <c r="AP762" s="108"/>
    </row>
    <row r="763" spans="1:42" ht="15.75" customHeight="1" x14ac:dyDescent="0.3">
      <c r="A763" s="108"/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  <c r="AC763" s="108"/>
      <c r="AD763" s="108"/>
      <c r="AE763" s="108"/>
      <c r="AF763" s="108"/>
      <c r="AG763" s="108"/>
      <c r="AH763" s="108"/>
      <c r="AI763" s="108"/>
      <c r="AJ763" s="108"/>
      <c r="AK763" s="108"/>
      <c r="AL763" s="108"/>
      <c r="AM763" s="108"/>
      <c r="AN763" s="108"/>
      <c r="AO763" s="108"/>
      <c r="AP763" s="108"/>
    </row>
    <row r="764" spans="1:42" ht="15.75" customHeight="1" x14ac:dyDescent="0.3">
      <c r="A764" s="108"/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  <c r="AC764" s="108"/>
      <c r="AD764" s="108"/>
      <c r="AE764" s="108"/>
      <c r="AF764" s="108"/>
      <c r="AG764" s="108"/>
      <c r="AH764" s="108"/>
      <c r="AI764" s="108"/>
      <c r="AJ764" s="108"/>
      <c r="AK764" s="108"/>
      <c r="AL764" s="108"/>
      <c r="AM764" s="108"/>
      <c r="AN764" s="108"/>
      <c r="AO764" s="108"/>
      <c r="AP764" s="108"/>
    </row>
    <row r="765" spans="1:42" ht="15.75" customHeight="1" x14ac:dyDescent="0.3">
      <c r="A765" s="108"/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  <c r="AC765" s="108"/>
      <c r="AD765" s="108"/>
      <c r="AE765" s="108"/>
      <c r="AF765" s="108"/>
      <c r="AG765" s="108"/>
      <c r="AH765" s="108"/>
      <c r="AI765" s="108"/>
      <c r="AJ765" s="108"/>
      <c r="AK765" s="108"/>
      <c r="AL765" s="108"/>
      <c r="AM765" s="108"/>
      <c r="AN765" s="108"/>
      <c r="AO765" s="108"/>
      <c r="AP765" s="108"/>
    </row>
    <row r="766" spans="1:42" ht="15.75" customHeight="1" x14ac:dyDescent="0.3">
      <c r="A766" s="108"/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  <c r="AA766" s="108"/>
      <c r="AB766" s="108"/>
      <c r="AC766" s="108"/>
      <c r="AD766" s="108"/>
      <c r="AE766" s="108"/>
      <c r="AF766" s="108"/>
      <c r="AG766" s="108"/>
      <c r="AH766" s="108"/>
      <c r="AI766" s="108"/>
      <c r="AJ766" s="108"/>
      <c r="AK766" s="108"/>
      <c r="AL766" s="108"/>
      <c r="AM766" s="108"/>
      <c r="AN766" s="108"/>
      <c r="AO766" s="108"/>
      <c r="AP766" s="108"/>
    </row>
    <row r="767" spans="1:42" ht="15.75" customHeight="1" x14ac:dyDescent="0.3">
      <c r="A767" s="108"/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  <c r="AC767" s="108"/>
      <c r="AD767" s="108"/>
      <c r="AE767" s="108"/>
      <c r="AF767" s="108"/>
      <c r="AG767" s="108"/>
      <c r="AH767" s="108"/>
      <c r="AI767" s="108"/>
      <c r="AJ767" s="108"/>
      <c r="AK767" s="108"/>
      <c r="AL767" s="108"/>
      <c r="AM767" s="108"/>
      <c r="AN767" s="108"/>
      <c r="AO767" s="108"/>
      <c r="AP767" s="108"/>
    </row>
    <row r="768" spans="1:42" ht="15.75" customHeight="1" x14ac:dyDescent="0.3">
      <c r="A768" s="108"/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  <c r="AA768" s="108"/>
      <c r="AB768" s="108"/>
      <c r="AC768" s="108"/>
      <c r="AD768" s="108"/>
      <c r="AE768" s="108"/>
      <c r="AF768" s="108"/>
      <c r="AG768" s="108"/>
      <c r="AH768" s="108"/>
      <c r="AI768" s="108"/>
      <c r="AJ768" s="108"/>
      <c r="AK768" s="108"/>
      <c r="AL768" s="108"/>
      <c r="AM768" s="108"/>
      <c r="AN768" s="108"/>
      <c r="AO768" s="108"/>
      <c r="AP768" s="108"/>
    </row>
    <row r="769" spans="1:42" ht="15.75" customHeight="1" x14ac:dyDescent="0.3">
      <c r="A769" s="108"/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  <c r="AC769" s="108"/>
      <c r="AD769" s="108"/>
      <c r="AE769" s="108"/>
      <c r="AF769" s="108"/>
      <c r="AG769" s="108"/>
      <c r="AH769" s="108"/>
      <c r="AI769" s="108"/>
      <c r="AJ769" s="108"/>
      <c r="AK769" s="108"/>
      <c r="AL769" s="108"/>
      <c r="AM769" s="108"/>
      <c r="AN769" s="108"/>
      <c r="AO769" s="108"/>
      <c r="AP769" s="108"/>
    </row>
    <row r="770" spans="1:42" ht="15.75" customHeight="1" x14ac:dyDescent="0.3">
      <c r="A770" s="108"/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  <c r="AA770" s="108"/>
      <c r="AB770" s="108"/>
      <c r="AC770" s="108"/>
      <c r="AD770" s="108"/>
      <c r="AE770" s="108"/>
      <c r="AF770" s="108"/>
      <c r="AG770" s="108"/>
      <c r="AH770" s="108"/>
      <c r="AI770" s="108"/>
      <c r="AJ770" s="108"/>
      <c r="AK770" s="108"/>
      <c r="AL770" s="108"/>
      <c r="AM770" s="108"/>
      <c r="AN770" s="108"/>
      <c r="AO770" s="108"/>
      <c r="AP770" s="108"/>
    </row>
    <row r="771" spans="1:42" ht="15.75" customHeight="1" x14ac:dyDescent="0.3">
      <c r="A771" s="108"/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  <c r="AC771" s="108"/>
      <c r="AD771" s="108"/>
      <c r="AE771" s="108"/>
      <c r="AF771" s="108"/>
      <c r="AG771" s="108"/>
      <c r="AH771" s="108"/>
      <c r="AI771" s="108"/>
      <c r="AJ771" s="108"/>
      <c r="AK771" s="108"/>
      <c r="AL771" s="108"/>
      <c r="AM771" s="108"/>
      <c r="AN771" s="108"/>
      <c r="AO771" s="108"/>
      <c r="AP771" s="108"/>
    </row>
    <row r="772" spans="1:42" ht="15.75" customHeight="1" x14ac:dyDescent="0.3">
      <c r="A772" s="108"/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  <c r="AC772" s="108"/>
      <c r="AD772" s="108"/>
      <c r="AE772" s="108"/>
      <c r="AF772" s="108"/>
      <c r="AG772" s="108"/>
      <c r="AH772" s="108"/>
      <c r="AI772" s="108"/>
      <c r="AJ772" s="108"/>
      <c r="AK772" s="108"/>
      <c r="AL772" s="108"/>
      <c r="AM772" s="108"/>
      <c r="AN772" s="108"/>
      <c r="AO772" s="108"/>
      <c r="AP772" s="108"/>
    </row>
    <row r="773" spans="1:42" ht="15.75" customHeight="1" x14ac:dyDescent="0.3">
      <c r="A773" s="108"/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  <c r="AA773" s="108"/>
      <c r="AB773" s="108"/>
      <c r="AC773" s="108"/>
      <c r="AD773" s="108"/>
      <c r="AE773" s="108"/>
      <c r="AF773" s="108"/>
      <c r="AG773" s="108"/>
      <c r="AH773" s="108"/>
      <c r="AI773" s="108"/>
      <c r="AJ773" s="108"/>
      <c r="AK773" s="108"/>
      <c r="AL773" s="108"/>
      <c r="AM773" s="108"/>
      <c r="AN773" s="108"/>
      <c r="AO773" s="108"/>
      <c r="AP773" s="108"/>
    </row>
    <row r="774" spans="1:42" ht="15.75" customHeight="1" x14ac:dyDescent="0.3">
      <c r="A774" s="108"/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  <c r="AC774" s="108"/>
      <c r="AD774" s="108"/>
      <c r="AE774" s="108"/>
      <c r="AF774" s="108"/>
      <c r="AG774" s="108"/>
      <c r="AH774" s="108"/>
      <c r="AI774" s="108"/>
      <c r="AJ774" s="108"/>
      <c r="AK774" s="108"/>
      <c r="AL774" s="108"/>
      <c r="AM774" s="108"/>
      <c r="AN774" s="108"/>
      <c r="AO774" s="108"/>
      <c r="AP774" s="108"/>
    </row>
    <row r="775" spans="1:42" ht="15.75" customHeight="1" x14ac:dyDescent="0.3">
      <c r="A775" s="108"/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08"/>
      <c r="AG775" s="108"/>
      <c r="AH775" s="108"/>
      <c r="AI775" s="108"/>
      <c r="AJ775" s="108"/>
      <c r="AK775" s="108"/>
      <c r="AL775" s="108"/>
      <c r="AM775" s="108"/>
      <c r="AN775" s="108"/>
      <c r="AO775" s="108"/>
      <c r="AP775" s="108"/>
    </row>
    <row r="776" spans="1:42" ht="15.75" customHeight="1" x14ac:dyDescent="0.3">
      <c r="A776" s="108"/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  <c r="AA776" s="108"/>
      <c r="AB776" s="108"/>
      <c r="AC776" s="108"/>
      <c r="AD776" s="108"/>
      <c r="AE776" s="108"/>
      <c r="AF776" s="108"/>
      <c r="AG776" s="108"/>
      <c r="AH776" s="108"/>
      <c r="AI776" s="108"/>
      <c r="AJ776" s="108"/>
      <c r="AK776" s="108"/>
      <c r="AL776" s="108"/>
      <c r="AM776" s="108"/>
      <c r="AN776" s="108"/>
      <c r="AO776" s="108"/>
      <c r="AP776" s="108"/>
    </row>
    <row r="777" spans="1:42" ht="15.75" customHeight="1" x14ac:dyDescent="0.3">
      <c r="A777" s="108"/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  <c r="AC777" s="108"/>
      <c r="AD777" s="108"/>
      <c r="AE777" s="108"/>
      <c r="AF777" s="108"/>
      <c r="AG777" s="108"/>
      <c r="AH777" s="108"/>
      <c r="AI777" s="108"/>
      <c r="AJ777" s="108"/>
      <c r="AK777" s="108"/>
      <c r="AL777" s="108"/>
      <c r="AM777" s="108"/>
      <c r="AN777" s="108"/>
      <c r="AO777" s="108"/>
      <c r="AP777" s="108"/>
    </row>
    <row r="778" spans="1:42" ht="15.75" customHeight="1" x14ac:dyDescent="0.3">
      <c r="A778" s="108"/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  <c r="AC778" s="108"/>
      <c r="AD778" s="108"/>
      <c r="AE778" s="108"/>
      <c r="AF778" s="108"/>
      <c r="AG778" s="108"/>
      <c r="AH778" s="108"/>
      <c r="AI778" s="108"/>
      <c r="AJ778" s="108"/>
      <c r="AK778" s="108"/>
      <c r="AL778" s="108"/>
      <c r="AM778" s="108"/>
      <c r="AN778" s="108"/>
      <c r="AO778" s="108"/>
      <c r="AP778" s="108"/>
    </row>
    <row r="779" spans="1:42" ht="15.75" customHeight="1" x14ac:dyDescent="0.3">
      <c r="A779" s="108"/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  <c r="AC779" s="108"/>
      <c r="AD779" s="108"/>
      <c r="AE779" s="108"/>
      <c r="AF779" s="108"/>
      <c r="AG779" s="108"/>
      <c r="AH779" s="108"/>
      <c r="AI779" s="108"/>
      <c r="AJ779" s="108"/>
      <c r="AK779" s="108"/>
      <c r="AL779" s="108"/>
      <c r="AM779" s="108"/>
      <c r="AN779" s="108"/>
      <c r="AO779" s="108"/>
      <c r="AP779" s="108"/>
    </row>
    <row r="780" spans="1:42" ht="15.75" customHeight="1" x14ac:dyDescent="0.3">
      <c r="A780" s="108"/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  <c r="AC780" s="108"/>
      <c r="AD780" s="108"/>
      <c r="AE780" s="108"/>
      <c r="AF780" s="108"/>
      <c r="AG780" s="108"/>
      <c r="AH780" s="108"/>
      <c r="AI780" s="108"/>
      <c r="AJ780" s="108"/>
      <c r="AK780" s="108"/>
      <c r="AL780" s="108"/>
      <c r="AM780" s="108"/>
      <c r="AN780" s="108"/>
      <c r="AO780" s="108"/>
      <c r="AP780" s="108"/>
    </row>
    <row r="781" spans="1:42" ht="15.75" customHeight="1" x14ac:dyDescent="0.3">
      <c r="A781" s="108"/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  <c r="AC781" s="108"/>
      <c r="AD781" s="108"/>
      <c r="AE781" s="108"/>
      <c r="AF781" s="108"/>
      <c r="AG781" s="108"/>
      <c r="AH781" s="108"/>
      <c r="AI781" s="108"/>
      <c r="AJ781" s="108"/>
      <c r="AK781" s="108"/>
      <c r="AL781" s="108"/>
      <c r="AM781" s="108"/>
      <c r="AN781" s="108"/>
      <c r="AO781" s="108"/>
      <c r="AP781" s="108"/>
    </row>
    <row r="782" spans="1:42" ht="15.75" customHeight="1" x14ac:dyDescent="0.3">
      <c r="A782" s="108"/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  <c r="AA782" s="108"/>
      <c r="AB782" s="108"/>
      <c r="AC782" s="108"/>
      <c r="AD782" s="108"/>
      <c r="AE782" s="108"/>
      <c r="AF782" s="108"/>
      <c r="AG782" s="108"/>
      <c r="AH782" s="108"/>
      <c r="AI782" s="108"/>
      <c r="AJ782" s="108"/>
      <c r="AK782" s="108"/>
      <c r="AL782" s="108"/>
      <c r="AM782" s="108"/>
      <c r="AN782" s="108"/>
      <c r="AO782" s="108"/>
      <c r="AP782" s="108"/>
    </row>
    <row r="783" spans="1:42" ht="15.75" customHeight="1" x14ac:dyDescent="0.3">
      <c r="A783" s="108"/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  <c r="AC783" s="108"/>
      <c r="AD783" s="108"/>
      <c r="AE783" s="108"/>
      <c r="AF783" s="108"/>
      <c r="AG783" s="108"/>
      <c r="AH783" s="108"/>
      <c r="AI783" s="108"/>
      <c r="AJ783" s="108"/>
      <c r="AK783" s="108"/>
      <c r="AL783" s="108"/>
      <c r="AM783" s="108"/>
      <c r="AN783" s="108"/>
      <c r="AO783" s="108"/>
      <c r="AP783" s="108"/>
    </row>
    <row r="784" spans="1:42" ht="15.75" customHeight="1" x14ac:dyDescent="0.3">
      <c r="A784" s="108"/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  <c r="AA784" s="108"/>
      <c r="AB784" s="108"/>
      <c r="AC784" s="108"/>
      <c r="AD784" s="108"/>
      <c r="AE784" s="108"/>
      <c r="AF784" s="108"/>
      <c r="AG784" s="108"/>
      <c r="AH784" s="108"/>
      <c r="AI784" s="108"/>
      <c r="AJ784" s="108"/>
      <c r="AK784" s="108"/>
      <c r="AL784" s="108"/>
      <c r="AM784" s="108"/>
      <c r="AN784" s="108"/>
      <c r="AO784" s="108"/>
      <c r="AP784" s="108"/>
    </row>
    <row r="785" spans="1:42" ht="15.75" customHeight="1" x14ac:dyDescent="0.3">
      <c r="A785" s="108"/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  <c r="AA785" s="108"/>
      <c r="AB785" s="108"/>
      <c r="AC785" s="108"/>
      <c r="AD785" s="108"/>
      <c r="AE785" s="108"/>
      <c r="AF785" s="108"/>
      <c r="AG785" s="108"/>
      <c r="AH785" s="108"/>
      <c r="AI785" s="108"/>
      <c r="AJ785" s="108"/>
      <c r="AK785" s="108"/>
      <c r="AL785" s="108"/>
      <c r="AM785" s="108"/>
      <c r="AN785" s="108"/>
      <c r="AO785" s="108"/>
      <c r="AP785" s="108"/>
    </row>
    <row r="786" spans="1:42" ht="15.75" customHeight="1" x14ac:dyDescent="0.3">
      <c r="A786" s="108"/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  <c r="AA786" s="108"/>
      <c r="AB786" s="108"/>
      <c r="AC786" s="108"/>
      <c r="AD786" s="108"/>
      <c r="AE786" s="108"/>
      <c r="AF786" s="108"/>
      <c r="AG786" s="108"/>
      <c r="AH786" s="108"/>
      <c r="AI786" s="108"/>
      <c r="AJ786" s="108"/>
      <c r="AK786" s="108"/>
      <c r="AL786" s="108"/>
      <c r="AM786" s="108"/>
      <c r="AN786" s="108"/>
      <c r="AO786" s="108"/>
      <c r="AP786" s="108"/>
    </row>
    <row r="787" spans="1:42" ht="15.75" customHeight="1" x14ac:dyDescent="0.3">
      <c r="A787" s="108"/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  <c r="AA787" s="108"/>
      <c r="AB787" s="108"/>
      <c r="AC787" s="108"/>
      <c r="AD787" s="108"/>
      <c r="AE787" s="108"/>
      <c r="AF787" s="108"/>
      <c r="AG787" s="108"/>
      <c r="AH787" s="108"/>
      <c r="AI787" s="108"/>
      <c r="AJ787" s="108"/>
      <c r="AK787" s="108"/>
      <c r="AL787" s="108"/>
      <c r="AM787" s="108"/>
      <c r="AN787" s="108"/>
      <c r="AO787" s="108"/>
      <c r="AP787" s="108"/>
    </row>
    <row r="788" spans="1:42" ht="15.75" customHeight="1" x14ac:dyDescent="0.3">
      <c r="A788" s="108"/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  <c r="AA788" s="108"/>
      <c r="AB788" s="108"/>
      <c r="AC788" s="108"/>
      <c r="AD788" s="108"/>
      <c r="AE788" s="108"/>
      <c r="AF788" s="108"/>
      <c r="AG788" s="108"/>
      <c r="AH788" s="108"/>
      <c r="AI788" s="108"/>
      <c r="AJ788" s="108"/>
      <c r="AK788" s="108"/>
      <c r="AL788" s="108"/>
      <c r="AM788" s="108"/>
      <c r="AN788" s="108"/>
      <c r="AO788" s="108"/>
      <c r="AP788" s="108"/>
    </row>
    <row r="789" spans="1:42" ht="15.75" customHeight="1" x14ac:dyDescent="0.3">
      <c r="A789" s="108"/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  <c r="AA789" s="108"/>
      <c r="AB789" s="108"/>
      <c r="AC789" s="108"/>
      <c r="AD789" s="108"/>
      <c r="AE789" s="108"/>
      <c r="AF789" s="108"/>
      <c r="AG789" s="108"/>
      <c r="AH789" s="108"/>
      <c r="AI789" s="108"/>
      <c r="AJ789" s="108"/>
      <c r="AK789" s="108"/>
      <c r="AL789" s="108"/>
      <c r="AM789" s="108"/>
      <c r="AN789" s="108"/>
      <c r="AO789" s="108"/>
      <c r="AP789" s="108"/>
    </row>
    <row r="790" spans="1:42" ht="15.75" customHeight="1" x14ac:dyDescent="0.3">
      <c r="A790" s="108"/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  <c r="AC790" s="108"/>
      <c r="AD790" s="108"/>
      <c r="AE790" s="108"/>
      <c r="AF790" s="108"/>
      <c r="AG790" s="108"/>
      <c r="AH790" s="108"/>
      <c r="AI790" s="108"/>
      <c r="AJ790" s="108"/>
      <c r="AK790" s="108"/>
      <c r="AL790" s="108"/>
      <c r="AM790" s="108"/>
      <c r="AN790" s="108"/>
      <c r="AO790" s="108"/>
      <c r="AP790" s="108"/>
    </row>
    <row r="791" spans="1:42" ht="15.75" customHeight="1" x14ac:dyDescent="0.3">
      <c r="A791" s="108"/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  <c r="AA791" s="108"/>
      <c r="AB791" s="108"/>
      <c r="AC791" s="108"/>
      <c r="AD791" s="108"/>
      <c r="AE791" s="108"/>
      <c r="AF791" s="108"/>
      <c r="AG791" s="108"/>
      <c r="AH791" s="108"/>
      <c r="AI791" s="108"/>
      <c r="AJ791" s="108"/>
      <c r="AK791" s="108"/>
      <c r="AL791" s="108"/>
      <c r="AM791" s="108"/>
      <c r="AN791" s="108"/>
      <c r="AO791" s="108"/>
      <c r="AP791" s="108"/>
    </row>
    <row r="792" spans="1:42" ht="15.75" customHeight="1" x14ac:dyDescent="0.3">
      <c r="A792" s="108"/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  <c r="AC792" s="108"/>
      <c r="AD792" s="108"/>
      <c r="AE792" s="108"/>
      <c r="AF792" s="108"/>
      <c r="AG792" s="108"/>
      <c r="AH792" s="108"/>
      <c r="AI792" s="108"/>
      <c r="AJ792" s="108"/>
      <c r="AK792" s="108"/>
      <c r="AL792" s="108"/>
      <c r="AM792" s="108"/>
      <c r="AN792" s="108"/>
      <c r="AO792" s="108"/>
      <c r="AP792" s="108"/>
    </row>
    <row r="793" spans="1:42" ht="15.75" customHeight="1" x14ac:dyDescent="0.3">
      <c r="A793" s="108"/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  <c r="AC793" s="108"/>
      <c r="AD793" s="108"/>
      <c r="AE793" s="108"/>
      <c r="AF793" s="108"/>
      <c r="AG793" s="108"/>
      <c r="AH793" s="108"/>
      <c r="AI793" s="108"/>
      <c r="AJ793" s="108"/>
      <c r="AK793" s="108"/>
      <c r="AL793" s="108"/>
      <c r="AM793" s="108"/>
      <c r="AN793" s="108"/>
      <c r="AO793" s="108"/>
      <c r="AP793" s="108"/>
    </row>
    <row r="794" spans="1:42" ht="15.75" customHeight="1" x14ac:dyDescent="0.3">
      <c r="A794" s="108"/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  <c r="AA794" s="108"/>
      <c r="AB794" s="108"/>
      <c r="AC794" s="108"/>
      <c r="AD794" s="108"/>
      <c r="AE794" s="108"/>
      <c r="AF794" s="108"/>
      <c r="AG794" s="108"/>
      <c r="AH794" s="108"/>
      <c r="AI794" s="108"/>
      <c r="AJ794" s="108"/>
      <c r="AK794" s="108"/>
      <c r="AL794" s="108"/>
      <c r="AM794" s="108"/>
      <c r="AN794" s="108"/>
      <c r="AO794" s="108"/>
      <c r="AP794" s="108"/>
    </row>
    <row r="795" spans="1:42" ht="15.75" customHeight="1" x14ac:dyDescent="0.3">
      <c r="A795" s="108"/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  <c r="AC795" s="108"/>
      <c r="AD795" s="108"/>
      <c r="AE795" s="108"/>
      <c r="AF795" s="108"/>
      <c r="AG795" s="108"/>
      <c r="AH795" s="108"/>
      <c r="AI795" s="108"/>
      <c r="AJ795" s="108"/>
      <c r="AK795" s="108"/>
      <c r="AL795" s="108"/>
      <c r="AM795" s="108"/>
      <c r="AN795" s="108"/>
      <c r="AO795" s="108"/>
      <c r="AP795" s="108"/>
    </row>
    <row r="796" spans="1:42" ht="15.75" customHeight="1" x14ac:dyDescent="0.3">
      <c r="A796" s="108"/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  <c r="AC796" s="108"/>
      <c r="AD796" s="108"/>
      <c r="AE796" s="108"/>
      <c r="AF796" s="108"/>
      <c r="AG796" s="108"/>
      <c r="AH796" s="108"/>
      <c r="AI796" s="108"/>
      <c r="AJ796" s="108"/>
      <c r="AK796" s="108"/>
      <c r="AL796" s="108"/>
      <c r="AM796" s="108"/>
      <c r="AN796" s="108"/>
      <c r="AO796" s="108"/>
      <c r="AP796" s="108"/>
    </row>
    <row r="797" spans="1:42" ht="15.75" customHeight="1" x14ac:dyDescent="0.3">
      <c r="A797" s="108"/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  <c r="AA797" s="108"/>
      <c r="AB797" s="108"/>
      <c r="AC797" s="108"/>
      <c r="AD797" s="108"/>
      <c r="AE797" s="108"/>
      <c r="AF797" s="108"/>
      <c r="AG797" s="108"/>
      <c r="AH797" s="108"/>
      <c r="AI797" s="108"/>
      <c r="AJ797" s="108"/>
      <c r="AK797" s="108"/>
      <c r="AL797" s="108"/>
      <c r="AM797" s="108"/>
      <c r="AN797" s="108"/>
      <c r="AO797" s="108"/>
      <c r="AP797" s="108"/>
    </row>
    <row r="798" spans="1:42" ht="15.75" customHeight="1" x14ac:dyDescent="0.3">
      <c r="A798" s="108"/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  <c r="AA798" s="108"/>
      <c r="AB798" s="108"/>
      <c r="AC798" s="108"/>
      <c r="AD798" s="108"/>
      <c r="AE798" s="108"/>
      <c r="AF798" s="108"/>
      <c r="AG798" s="108"/>
      <c r="AH798" s="108"/>
      <c r="AI798" s="108"/>
      <c r="AJ798" s="108"/>
      <c r="AK798" s="108"/>
      <c r="AL798" s="108"/>
      <c r="AM798" s="108"/>
      <c r="AN798" s="108"/>
      <c r="AO798" s="108"/>
      <c r="AP798" s="108"/>
    </row>
    <row r="799" spans="1:42" ht="15.75" customHeight="1" x14ac:dyDescent="0.3">
      <c r="A799" s="108"/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  <c r="AA799" s="108"/>
      <c r="AB799" s="108"/>
      <c r="AC799" s="108"/>
      <c r="AD799" s="108"/>
      <c r="AE799" s="108"/>
      <c r="AF799" s="108"/>
      <c r="AG799" s="108"/>
      <c r="AH799" s="108"/>
      <c r="AI799" s="108"/>
      <c r="AJ799" s="108"/>
      <c r="AK799" s="108"/>
      <c r="AL799" s="108"/>
      <c r="AM799" s="108"/>
      <c r="AN799" s="108"/>
      <c r="AO799" s="108"/>
      <c r="AP799" s="108"/>
    </row>
    <row r="800" spans="1:42" ht="15.75" customHeight="1" x14ac:dyDescent="0.3">
      <c r="A800" s="108"/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  <c r="AA800" s="108"/>
      <c r="AB800" s="108"/>
      <c r="AC800" s="108"/>
      <c r="AD800" s="108"/>
      <c r="AE800" s="108"/>
      <c r="AF800" s="108"/>
      <c r="AG800" s="108"/>
      <c r="AH800" s="108"/>
      <c r="AI800" s="108"/>
      <c r="AJ800" s="108"/>
      <c r="AK800" s="108"/>
      <c r="AL800" s="108"/>
      <c r="AM800" s="108"/>
      <c r="AN800" s="108"/>
      <c r="AO800" s="108"/>
      <c r="AP800" s="108"/>
    </row>
    <row r="801" spans="1:42" ht="15.75" customHeight="1" x14ac:dyDescent="0.3">
      <c r="A801" s="108"/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  <c r="AA801" s="108"/>
      <c r="AB801" s="108"/>
      <c r="AC801" s="108"/>
      <c r="AD801" s="108"/>
      <c r="AE801" s="108"/>
      <c r="AF801" s="108"/>
      <c r="AG801" s="108"/>
      <c r="AH801" s="108"/>
      <c r="AI801" s="108"/>
      <c r="AJ801" s="108"/>
      <c r="AK801" s="108"/>
      <c r="AL801" s="108"/>
      <c r="AM801" s="108"/>
      <c r="AN801" s="108"/>
      <c r="AO801" s="108"/>
      <c r="AP801" s="108"/>
    </row>
    <row r="802" spans="1:42" ht="15.75" customHeight="1" x14ac:dyDescent="0.3">
      <c r="A802" s="108"/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  <c r="AA802" s="108"/>
      <c r="AB802" s="108"/>
      <c r="AC802" s="108"/>
      <c r="AD802" s="108"/>
      <c r="AE802" s="108"/>
      <c r="AF802" s="108"/>
      <c r="AG802" s="108"/>
      <c r="AH802" s="108"/>
      <c r="AI802" s="108"/>
      <c r="AJ802" s="108"/>
      <c r="AK802" s="108"/>
      <c r="AL802" s="108"/>
      <c r="AM802" s="108"/>
      <c r="AN802" s="108"/>
      <c r="AO802" s="108"/>
      <c r="AP802" s="108"/>
    </row>
    <row r="803" spans="1:42" ht="15.75" customHeight="1" x14ac:dyDescent="0.3">
      <c r="A803" s="108"/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  <c r="AA803" s="108"/>
      <c r="AB803" s="108"/>
      <c r="AC803" s="108"/>
      <c r="AD803" s="108"/>
      <c r="AE803" s="108"/>
      <c r="AF803" s="108"/>
      <c r="AG803" s="108"/>
      <c r="AH803" s="108"/>
      <c r="AI803" s="108"/>
      <c r="AJ803" s="108"/>
      <c r="AK803" s="108"/>
      <c r="AL803" s="108"/>
      <c r="AM803" s="108"/>
      <c r="AN803" s="108"/>
      <c r="AO803" s="108"/>
      <c r="AP803" s="108"/>
    </row>
    <row r="804" spans="1:42" ht="15.75" customHeight="1" x14ac:dyDescent="0.3">
      <c r="A804" s="108"/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  <c r="AA804" s="108"/>
      <c r="AB804" s="108"/>
      <c r="AC804" s="108"/>
      <c r="AD804" s="108"/>
      <c r="AE804" s="108"/>
      <c r="AF804" s="108"/>
      <c r="AG804" s="108"/>
      <c r="AH804" s="108"/>
      <c r="AI804" s="108"/>
      <c r="AJ804" s="108"/>
      <c r="AK804" s="108"/>
      <c r="AL804" s="108"/>
      <c r="AM804" s="108"/>
      <c r="AN804" s="108"/>
      <c r="AO804" s="108"/>
      <c r="AP804" s="108"/>
    </row>
    <row r="805" spans="1:42" ht="15.75" customHeight="1" x14ac:dyDescent="0.3">
      <c r="A805" s="108"/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  <c r="AA805" s="108"/>
      <c r="AB805" s="108"/>
      <c r="AC805" s="108"/>
      <c r="AD805" s="108"/>
      <c r="AE805" s="108"/>
      <c r="AF805" s="108"/>
      <c r="AG805" s="108"/>
      <c r="AH805" s="108"/>
      <c r="AI805" s="108"/>
      <c r="AJ805" s="108"/>
      <c r="AK805" s="108"/>
      <c r="AL805" s="108"/>
      <c r="AM805" s="108"/>
      <c r="AN805" s="108"/>
      <c r="AO805" s="108"/>
      <c r="AP805" s="108"/>
    </row>
    <row r="806" spans="1:42" ht="15.75" customHeight="1" x14ac:dyDescent="0.3">
      <c r="A806" s="108"/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  <c r="AA806" s="108"/>
      <c r="AB806" s="108"/>
      <c r="AC806" s="108"/>
      <c r="AD806" s="108"/>
      <c r="AE806" s="108"/>
      <c r="AF806" s="108"/>
      <c r="AG806" s="108"/>
      <c r="AH806" s="108"/>
      <c r="AI806" s="108"/>
      <c r="AJ806" s="108"/>
      <c r="AK806" s="108"/>
      <c r="AL806" s="108"/>
      <c r="AM806" s="108"/>
      <c r="AN806" s="108"/>
      <c r="AO806" s="108"/>
      <c r="AP806" s="108"/>
    </row>
    <row r="807" spans="1:42" ht="15.75" customHeight="1" x14ac:dyDescent="0.3">
      <c r="A807" s="108"/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  <c r="AA807" s="108"/>
      <c r="AB807" s="108"/>
      <c r="AC807" s="108"/>
      <c r="AD807" s="108"/>
      <c r="AE807" s="108"/>
      <c r="AF807" s="108"/>
      <c r="AG807" s="108"/>
      <c r="AH807" s="108"/>
      <c r="AI807" s="108"/>
      <c r="AJ807" s="108"/>
      <c r="AK807" s="108"/>
      <c r="AL807" s="108"/>
      <c r="AM807" s="108"/>
      <c r="AN807" s="108"/>
      <c r="AO807" s="108"/>
      <c r="AP807" s="108"/>
    </row>
    <row r="808" spans="1:42" ht="15.75" customHeight="1" x14ac:dyDescent="0.3">
      <c r="A808" s="108"/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  <c r="AC808" s="108"/>
      <c r="AD808" s="108"/>
      <c r="AE808" s="108"/>
      <c r="AF808" s="108"/>
      <c r="AG808" s="108"/>
      <c r="AH808" s="108"/>
      <c r="AI808" s="108"/>
      <c r="AJ808" s="108"/>
      <c r="AK808" s="108"/>
      <c r="AL808" s="108"/>
      <c r="AM808" s="108"/>
      <c r="AN808" s="108"/>
      <c r="AO808" s="108"/>
      <c r="AP808" s="108"/>
    </row>
    <row r="809" spans="1:42" ht="15.75" customHeight="1" x14ac:dyDescent="0.3">
      <c r="A809" s="108"/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  <c r="AA809" s="108"/>
      <c r="AB809" s="108"/>
      <c r="AC809" s="108"/>
      <c r="AD809" s="108"/>
      <c r="AE809" s="108"/>
      <c r="AF809" s="108"/>
      <c r="AG809" s="108"/>
      <c r="AH809" s="108"/>
      <c r="AI809" s="108"/>
      <c r="AJ809" s="108"/>
      <c r="AK809" s="108"/>
      <c r="AL809" s="108"/>
      <c r="AM809" s="108"/>
      <c r="AN809" s="108"/>
      <c r="AO809" s="108"/>
      <c r="AP809" s="108"/>
    </row>
    <row r="810" spans="1:42" ht="15.75" customHeight="1" x14ac:dyDescent="0.3">
      <c r="A810" s="108"/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  <c r="AC810" s="108"/>
      <c r="AD810" s="108"/>
      <c r="AE810" s="108"/>
      <c r="AF810" s="108"/>
      <c r="AG810" s="108"/>
      <c r="AH810" s="108"/>
      <c r="AI810" s="108"/>
      <c r="AJ810" s="108"/>
      <c r="AK810" s="108"/>
      <c r="AL810" s="108"/>
      <c r="AM810" s="108"/>
      <c r="AN810" s="108"/>
      <c r="AO810" s="108"/>
      <c r="AP810" s="108"/>
    </row>
    <row r="811" spans="1:42" ht="15.75" customHeight="1" x14ac:dyDescent="0.3">
      <c r="A811" s="108"/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  <c r="AA811" s="108"/>
      <c r="AB811" s="108"/>
      <c r="AC811" s="108"/>
      <c r="AD811" s="108"/>
      <c r="AE811" s="108"/>
      <c r="AF811" s="108"/>
      <c r="AG811" s="108"/>
      <c r="AH811" s="108"/>
      <c r="AI811" s="108"/>
      <c r="AJ811" s="108"/>
      <c r="AK811" s="108"/>
      <c r="AL811" s="108"/>
      <c r="AM811" s="108"/>
      <c r="AN811" s="108"/>
      <c r="AO811" s="108"/>
      <c r="AP811" s="108"/>
    </row>
    <row r="812" spans="1:42" ht="15.75" customHeight="1" x14ac:dyDescent="0.3">
      <c r="A812" s="108"/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8"/>
      <c r="AD812" s="108"/>
      <c r="AE812" s="108"/>
      <c r="AF812" s="108"/>
      <c r="AG812" s="108"/>
      <c r="AH812" s="108"/>
      <c r="AI812" s="108"/>
      <c r="AJ812" s="108"/>
      <c r="AK812" s="108"/>
      <c r="AL812" s="108"/>
      <c r="AM812" s="108"/>
      <c r="AN812" s="108"/>
      <c r="AO812" s="108"/>
      <c r="AP812" s="108"/>
    </row>
    <row r="813" spans="1:42" ht="15.75" customHeight="1" x14ac:dyDescent="0.3">
      <c r="A813" s="108"/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  <c r="AA813" s="108"/>
      <c r="AB813" s="108"/>
      <c r="AC813" s="108"/>
      <c r="AD813" s="108"/>
      <c r="AE813" s="108"/>
      <c r="AF813" s="108"/>
      <c r="AG813" s="108"/>
      <c r="AH813" s="108"/>
      <c r="AI813" s="108"/>
      <c r="AJ813" s="108"/>
      <c r="AK813" s="108"/>
      <c r="AL813" s="108"/>
      <c r="AM813" s="108"/>
      <c r="AN813" s="108"/>
      <c r="AO813" s="108"/>
      <c r="AP813" s="108"/>
    </row>
    <row r="814" spans="1:42" ht="15.75" customHeight="1" x14ac:dyDescent="0.3">
      <c r="A814" s="108"/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  <c r="AC814" s="108"/>
      <c r="AD814" s="108"/>
      <c r="AE814" s="108"/>
      <c r="AF814" s="108"/>
      <c r="AG814" s="108"/>
      <c r="AH814" s="108"/>
      <c r="AI814" s="108"/>
      <c r="AJ814" s="108"/>
      <c r="AK814" s="108"/>
      <c r="AL814" s="108"/>
      <c r="AM814" s="108"/>
      <c r="AN814" s="108"/>
      <c r="AO814" s="108"/>
      <c r="AP814" s="108"/>
    </row>
    <row r="815" spans="1:42" ht="15.75" customHeight="1" x14ac:dyDescent="0.3">
      <c r="A815" s="108"/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  <c r="AA815" s="108"/>
      <c r="AB815" s="108"/>
      <c r="AC815" s="108"/>
      <c r="AD815" s="108"/>
      <c r="AE815" s="108"/>
      <c r="AF815" s="108"/>
      <c r="AG815" s="108"/>
      <c r="AH815" s="108"/>
      <c r="AI815" s="108"/>
      <c r="AJ815" s="108"/>
      <c r="AK815" s="108"/>
      <c r="AL815" s="108"/>
      <c r="AM815" s="108"/>
      <c r="AN815" s="108"/>
      <c r="AO815" s="108"/>
      <c r="AP815" s="108"/>
    </row>
    <row r="816" spans="1:42" ht="15.75" customHeight="1" x14ac:dyDescent="0.3">
      <c r="A816" s="108"/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  <c r="AC816" s="108"/>
      <c r="AD816" s="108"/>
      <c r="AE816" s="108"/>
      <c r="AF816" s="108"/>
      <c r="AG816" s="108"/>
      <c r="AH816" s="108"/>
      <c r="AI816" s="108"/>
      <c r="AJ816" s="108"/>
      <c r="AK816" s="108"/>
      <c r="AL816" s="108"/>
      <c r="AM816" s="108"/>
      <c r="AN816" s="108"/>
      <c r="AO816" s="108"/>
      <c r="AP816" s="108"/>
    </row>
    <row r="817" spans="1:42" ht="15.75" customHeight="1" x14ac:dyDescent="0.3">
      <c r="A817" s="108"/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  <c r="AA817" s="108"/>
      <c r="AB817" s="108"/>
      <c r="AC817" s="108"/>
      <c r="AD817" s="108"/>
      <c r="AE817" s="108"/>
      <c r="AF817" s="108"/>
      <c r="AG817" s="108"/>
      <c r="AH817" s="108"/>
      <c r="AI817" s="108"/>
      <c r="AJ817" s="108"/>
      <c r="AK817" s="108"/>
      <c r="AL817" s="108"/>
      <c r="AM817" s="108"/>
      <c r="AN817" s="108"/>
      <c r="AO817" s="108"/>
      <c r="AP817" s="108"/>
    </row>
    <row r="818" spans="1:42" ht="15.75" customHeight="1" x14ac:dyDescent="0.3">
      <c r="A818" s="108"/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  <c r="AA818" s="108"/>
      <c r="AB818" s="108"/>
      <c r="AC818" s="108"/>
      <c r="AD818" s="108"/>
      <c r="AE818" s="108"/>
      <c r="AF818" s="108"/>
      <c r="AG818" s="108"/>
      <c r="AH818" s="108"/>
      <c r="AI818" s="108"/>
      <c r="AJ818" s="108"/>
      <c r="AK818" s="108"/>
      <c r="AL818" s="108"/>
      <c r="AM818" s="108"/>
      <c r="AN818" s="108"/>
      <c r="AO818" s="108"/>
      <c r="AP818" s="108"/>
    </row>
    <row r="819" spans="1:42" ht="15.75" customHeight="1" x14ac:dyDescent="0.3">
      <c r="A819" s="108"/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  <c r="AA819" s="108"/>
      <c r="AB819" s="108"/>
      <c r="AC819" s="108"/>
      <c r="AD819" s="108"/>
      <c r="AE819" s="108"/>
      <c r="AF819" s="108"/>
      <c r="AG819" s="108"/>
      <c r="AH819" s="108"/>
      <c r="AI819" s="108"/>
      <c r="AJ819" s="108"/>
      <c r="AK819" s="108"/>
      <c r="AL819" s="108"/>
      <c r="AM819" s="108"/>
      <c r="AN819" s="108"/>
      <c r="AO819" s="108"/>
      <c r="AP819" s="108"/>
    </row>
    <row r="820" spans="1:42" ht="15.75" customHeight="1" x14ac:dyDescent="0.3">
      <c r="A820" s="108"/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  <c r="AA820" s="108"/>
      <c r="AB820" s="108"/>
      <c r="AC820" s="108"/>
      <c r="AD820" s="108"/>
      <c r="AE820" s="108"/>
      <c r="AF820" s="108"/>
      <c r="AG820" s="108"/>
      <c r="AH820" s="108"/>
      <c r="AI820" s="108"/>
      <c r="AJ820" s="108"/>
      <c r="AK820" s="108"/>
      <c r="AL820" s="108"/>
      <c r="AM820" s="108"/>
      <c r="AN820" s="108"/>
      <c r="AO820" s="108"/>
      <c r="AP820" s="108"/>
    </row>
    <row r="821" spans="1:42" ht="15.75" customHeight="1" x14ac:dyDescent="0.3">
      <c r="A821" s="108"/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  <c r="AA821" s="108"/>
      <c r="AB821" s="108"/>
      <c r="AC821" s="108"/>
      <c r="AD821" s="108"/>
      <c r="AE821" s="108"/>
      <c r="AF821" s="108"/>
      <c r="AG821" s="108"/>
      <c r="AH821" s="108"/>
      <c r="AI821" s="108"/>
      <c r="AJ821" s="108"/>
      <c r="AK821" s="108"/>
      <c r="AL821" s="108"/>
      <c r="AM821" s="108"/>
      <c r="AN821" s="108"/>
      <c r="AO821" s="108"/>
      <c r="AP821" s="108"/>
    </row>
    <row r="822" spans="1:42" ht="15.75" customHeight="1" x14ac:dyDescent="0.3">
      <c r="A822" s="108"/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  <c r="AA822" s="108"/>
      <c r="AB822" s="108"/>
      <c r="AC822" s="108"/>
      <c r="AD822" s="108"/>
      <c r="AE822" s="108"/>
      <c r="AF822" s="108"/>
      <c r="AG822" s="108"/>
      <c r="AH822" s="108"/>
      <c r="AI822" s="108"/>
      <c r="AJ822" s="108"/>
      <c r="AK822" s="108"/>
      <c r="AL822" s="108"/>
      <c r="AM822" s="108"/>
      <c r="AN822" s="108"/>
      <c r="AO822" s="108"/>
      <c r="AP822" s="108"/>
    </row>
    <row r="823" spans="1:42" ht="15.75" customHeight="1" x14ac:dyDescent="0.3">
      <c r="A823" s="108"/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  <c r="AA823" s="108"/>
      <c r="AB823" s="108"/>
      <c r="AC823" s="108"/>
      <c r="AD823" s="108"/>
      <c r="AE823" s="108"/>
      <c r="AF823" s="108"/>
      <c r="AG823" s="108"/>
      <c r="AH823" s="108"/>
      <c r="AI823" s="108"/>
      <c r="AJ823" s="108"/>
      <c r="AK823" s="108"/>
      <c r="AL823" s="108"/>
      <c r="AM823" s="108"/>
      <c r="AN823" s="108"/>
      <c r="AO823" s="108"/>
      <c r="AP823" s="108"/>
    </row>
    <row r="824" spans="1:42" ht="15.75" customHeight="1" x14ac:dyDescent="0.3">
      <c r="A824" s="108"/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  <c r="AA824" s="108"/>
      <c r="AB824" s="108"/>
      <c r="AC824" s="108"/>
      <c r="AD824" s="108"/>
      <c r="AE824" s="108"/>
      <c r="AF824" s="108"/>
      <c r="AG824" s="108"/>
      <c r="AH824" s="108"/>
      <c r="AI824" s="108"/>
      <c r="AJ824" s="108"/>
      <c r="AK824" s="108"/>
      <c r="AL824" s="108"/>
      <c r="AM824" s="108"/>
      <c r="AN824" s="108"/>
      <c r="AO824" s="108"/>
      <c r="AP824" s="108"/>
    </row>
    <row r="825" spans="1:42" ht="15.75" customHeight="1" x14ac:dyDescent="0.3">
      <c r="A825" s="108"/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  <c r="AA825" s="108"/>
      <c r="AB825" s="108"/>
      <c r="AC825" s="108"/>
      <c r="AD825" s="108"/>
      <c r="AE825" s="108"/>
      <c r="AF825" s="108"/>
      <c r="AG825" s="108"/>
      <c r="AH825" s="108"/>
      <c r="AI825" s="108"/>
      <c r="AJ825" s="108"/>
      <c r="AK825" s="108"/>
      <c r="AL825" s="108"/>
      <c r="AM825" s="108"/>
      <c r="AN825" s="108"/>
      <c r="AO825" s="108"/>
      <c r="AP825" s="108"/>
    </row>
    <row r="826" spans="1:42" ht="15.75" customHeight="1" x14ac:dyDescent="0.3">
      <c r="A826" s="108"/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  <c r="AA826" s="108"/>
      <c r="AB826" s="108"/>
      <c r="AC826" s="108"/>
      <c r="AD826" s="108"/>
      <c r="AE826" s="108"/>
      <c r="AF826" s="108"/>
      <c r="AG826" s="108"/>
      <c r="AH826" s="108"/>
      <c r="AI826" s="108"/>
      <c r="AJ826" s="108"/>
      <c r="AK826" s="108"/>
      <c r="AL826" s="108"/>
      <c r="AM826" s="108"/>
      <c r="AN826" s="108"/>
      <c r="AO826" s="108"/>
      <c r="AP826" s="108"/>
    </row>
    <row r="827" spans="1:42" ht="15.75" customHeight="1" x14ac:dyDescent="0.3">
      <c r="A827" s="108"/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  <c r="AA827" s="108"/>
      <c r="AB827" s="108"/>
      <c r="AC827" s="108"/>
      <c r="AD827" s="108"/>
      <c r="AE827" s="108"/>
      <c r="AF827" s="108"/>
      <c r="AG827" s="108"/>
      <c r="AH827" s="108"/>
      <c r="AI827" s="108"/>
      <c r="AJ827" s="108"/>
      <c r="AK827" s="108"/>
      <c r="AL827" s="108"/>
      <c r="AM827" s="108"/>
      <c r="AN827" s="108"/>
      <c r="AO827" s="108"/>
      <c r="AP827" s="108"/>
    </row>
    <row r="828" spans="1:42" ht="15.75" customHeight="1" x14ac:dyDescent="0.3">
      <c r="A828" s="108"/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8"/>
      <c r="AD828" s="108"/>
      <c r="AE828" s="108"/>
      <c r="AF828" s="108"/>
      <c r="AG828" s="108"/>
      <c r="AH828" s="108"/>
      <c r="AI828" s="108"/>
      <c r="AJ828" s="108"/>
      <c r="AK828" s="108"/>
      <c r="AL828" s="108"/>
      <c r="AM828" s="108"/>
      <c r="AN828" s="108"/>
      <c r="AO828" s="108"/>
      <c r="AP828" s="108"/>
    </row>
    <row r="829" spans="1:42" ht="15.75" customHeight="1" x14ac:dyDescent="0.3">
      <c r="A829" s="108"/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  <c r="AA829" s="108"/>
      <c r="AB829" s="108"/>
      <c r="AC829" s="108"/>
      <c r="AD829" s="108"/>
      <c r="AE829" s="108"/>
      <c r="AF829" s="108"/>
      <c r="AG829" s="108"/>
      <c r="AH829" s="108"/>
      <c r="AI829" s="108"/>
      <c r="AJ829" s="108"/>
      <c r="AK829" s="108"/>
      <c r="AL829" s="108"/>
      <c r="AM829" s="108"/>
      <c r="AN829" s="108"/>
      <c r="AO829" s="108"/>
      <c r="AP829" s="108"/>
    </row>
    <row r="830" spans="1:42" ht="15.75" customHeight="1" x14ac:dyDescent="0.3">
      <c r="A830" s="108"/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  <c r="AC830" s="108"/>
      <c r="AD830" s="108"/>
      <c r="AE830" s="108"/>
      <c r="AF830" s="108"/>
      <c r="AG830" s="108"/>
      <c r="AH830" s="108"/>
      <c r="AI830" s="108"/>
      <c r="AJ830" s="108"/>
      <c r="AK830" s="108"/>
      <c r="AL830" s="108"/>
      <c r="AM830" s="108"/>
      <c r="AN830" s="108"/>
      <c r="AO830" s="108"/>
      <c r="AP830" s="108"/>
    </row>
    <row r="831" spans="1:42" ht="15.75" customHeight="1" x14ac:dyDescent="0.3">
      <c r="A831" s="108"/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  <c r="AA831" s="108"/>
      <c r="AB831" s="108"/>
      <c r="AC831" s="108"/>
      <c r="AD831" s="108"/>
      <c r="AE831" s="108"/>
      <c r="AF831" s="108"/>
      <c r="AG831" s="108"/>
      <c r="AH831" s="108"/>
      <c r="AI831" s="108"/>
      <c r="AJ831" s="108"/>
      <c r="AK831" s="108"/>
      <c r="AL831" s="108"/>
      <c r="AM831" s="108"/>
      <c r="AN831" s="108"/>
      <c r="AO831" s="108"/>
      <c r="AP831" s="108"/>
    </row>
    <row r="832" spans="1:42" ht="15.75" customHeight="1" x14ac:dyDescent="0.3">
      <c r="A832" s="108"/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  <c r="AC832" s="108"/>
      <c r="AD832" s="108"/>
      <c r="AE832" s="108"/>
      <c r="AF832" s="108"/>
      <c r="AG832" s="108"/>
      <c r="AH832" s="108"/>
      <c r="AI832" s="108"/>
      <c r="AJ832" s="108"/>
      <c r="AK832" s="108"/>
      <c r="AL832" s="108"/>
      <c r="AM832" s="108"/>
      <c r="AN832" s="108"/>
      <c r="AO832" s="108"/>
      <c r="AP832" s="108"/>
    </row>
    <row r="833" spans="1:42" ht="15.75" customHeight="1" x14ac:dyDescent="0.3">
      <c r="A833" s="108"/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  <c r="AA833" s="108"/>
      <c r="AB833" s="108"/>
      <c r="AC833" s="108"/>
      <c r="AD833" s="108"/>
      <c r="AE833" s="108"/>
      <c r="AF833" s="108"/>
      <c r="AG833" s="108"/>
      <c r="AH833" s="108"/>
      <c r="AI833" s="108"/>
      <c r="AJ833" s="108"/>
      <c r="AK833" s="108"/>
      <c r="AL833" s="108"/>
      <c r="AM833" s="108"/>
      <c r="AN833" s="108"/>
      <c r="AO833" s="108"/>
      <c r="AP833" s="108"/>
    </row>
    <row r="834" spans="1:42" ht="15.75" customHeight="1" x14ac:dyDescent="0.3">
      <c r="A834" s="108"/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  <c r="AA834" s="108"/>
      <c r="AB834" s="108"/>
      <c r="AC834" s="108"/>
      <c r="AD834" s="108"/>
      <c r="AE834" s="108"/>
      <c r="AF834" s="108"/>
      <c r="AG834" s="108"/>
      <c r="AH834" s="108"/>
      <c r="AI834" s="108"/>
      <c r="AJ834" s="108"/>
      <c r="AK834" s="108"/>
      <c r="AL834" s="108"/>
      <c r="AM834" s="108"/>
      <c r="AN834" s="108"/>
      <c r="AO834" s="108"/>
      <c r="AP834" s="108"/>
    </row>
    <row r="835" spans="1:42" ht="15.75" customHeight="1" x14ac:dyDescent="0.3">
      <c r="A835" s="108"/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  <c r="AA835" s="108"/>
      <c r="AB835" s="108"/>
      <c r="AC835" s="108"/>
      <c r="AD835" s="108"/>
      <c r="AE835" s="108"/>
      <c r="AF835" s="108"/>
      <c r="AG835" s="108"/>
      <c r="AH835" s="108"/>
      <c r="AI835" s="108"/>
      <c r="AJ835" s="108"/>
      <c r="AK835" s="108"/>
      <c r="AL835" s="108"/>
      <c r="AM835" s="108"/>
      <c r="AN835" s="108"/>
      <c r="AO835" s="108"/>
      <c r="AP835" s="108"/>
    </row>
    <row r="836" spans="1:42" ht="15.75" customHeight="1" x14ac:dyDescent="0.3">
      <c r="A836" s="108"/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  <c r="AA836" s="108"/>
      <c r="AB836" s="108"/>
      <c r="AC836" s="108"/>
      <c r="AD836" s="108"/>
      <c r="AE836" s="108"/>
      <c r="AF836" s="108"/>
      <c r="AG836" s="108"/>
      <c r="AH836" s="108"/>
      <c r="AI836" s="108"/>
      <c r="AJ836" s="108"/>
      <c r="AK836" s="108"/>
      <c r="AL836" s="108"/>
      <c r="AM836" s="108"/>
      <c r="AN836" s="108"/>
      <c r="AO836" s="108"/>
      <c r="AP836" s="108"/>
    </row>
    <row r="837" spans="1:42" ht="15.75" customHeight="1" x14ac:dyDescent="0.3">
      <c r="A837" s="108"/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  <c r="AA837" s="108"/>
      <c r="AB837" s="108"/>
      <c r="AC837" s="108"/>
      <c r="AD837" s="108"/>
      <c r="AE837" s="108"/>
      <c r="AF837" s="108"/>
      <c r="AG837" s="108"/>
      <c r="AH837" s="108"/>
      <c r="AI837" s="108"/>
      <c r="AJ837" s="108"/>
      <c r="AK837" s="108"/>
      <c r="AL837" s="108"/>
      <c r="AM837" s="108"/>
      <c r="AN837" s="108"/>
      <c r="AO837" s="108"/>
      <c r="AP837" s="108"/>
    </row>
    <row r="838" spans="1:42" ht="15.75" customHeight="1" x14ac:dyDescent="0.3">
      <c r="A838" s="108"/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  <c r="AA838" s="108"/>
      <c r="AB838" s="108"/>
      <c r="AC838" s="108"/>
      <c r="AD838" s="108"/>
      <c r="AE838" s="108"/>
      <c r="AF838" s="108"/>
      <c r="AG838" s="108"/>
      <c r="AH838" s="108"/>
      <c r="AI838" s="108"/>
      <c r="AJ838" s="108"/>
      <c r="AK838" s="108"/>
      <c r="AL838" s="108"/>
      <c r="AM838" s="108"/>
      <c r="AN838" s="108"/>
      <c r="AO838" s="108"/>
      <c r="AP838" s="108"/>
    </row>
    <row r="839" spans="1:42" ht="15.75" customHeight="1" x14ac:dyDescent="0.3">
      <c r="A839" s="108"/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  <c r="AA839" s="108"/>
      <c r="AB839" s="108"/>
      <c r="AC839" s="108"/>
      <c r="AD839" s="108"/>
      <c r="AE839" s="108"/>
      <c r="AF839" s="108"/>
      <c r="AG839" s="108"/>
      <c r="AH839" s="108"/>
      <c r="AI839" s="108"/>
      <c r="AJ839" s="108"/>
      <c r="AK839" s="108"/>
      <c r="AL839" s="108"/>
      <c r="AM839" s="108"/>
      <c r="AN839" s="108"/>
      <c r="AO839" s="108"/>
      <c r="AP839" s="108"/>
    </row>
    <row r="840" spans="1:42" ht="15.75" customHeight="1" x14ac:dyDescent="0.3">
      <c r="A840" s="108"/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  <c r="AA840" s="108"/>
      <c r="AB840" s="108"/>
      <c r="AC840" s="108"/>
      <c r="AD840" s="108"/>
      <c r="AE840" s="108"/>
      <c r="AF840" s="108"/>
      <c r="AG840" s="108"/>
      <c r="AH840" s="108"/>
      <c r="AI840" s="108"/>
      <c r="AJ840" s="108"/>
      <c r="AK840" s="108"/>
      <c r="AL840" s="108"/>
      <c r="AM840" s="108"/>
      <c r="AN840" s="108"/>
      <c r="AO840" s="108"/>
      <c r="AP840" s="108"/>
    </row>
    <row r="841" spans="1:42" ht="15.75" customHeight="1" x14ac:dyDescent="0.3">
      <c r="A841" s="108"/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  <c r="AA841" s="108"/>
      <c r="AB841" s="108"/>
      <c r="AC841" s="108"/>
      <c r="AD841" s="108"/>
      <c r="AE841" s="108"/>
      <c r="AF841" s="108"/>
      <c r="AG841" s="108"/>
      <c r="AH841" s="108"/>
      <c r="AI841" s="108"/>
      <c r="AJ841" s="108"/>
      <c r="AK841" s="108"/>
      <c r="AL841" s="108"/>
      <c r="AM841" s="108"/>
      <c r="AN841" s="108"/>
      <c r="AO841" s="108"/>
      <c r="AP841" s="108"/>
    </row>
    <row r="842" spans="1:42" ht="15.75" customHeight="1" x14ac:dyDescent="0.3">
      <c r="A842" s="108"/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  <c r="AA842" s="108"/>
      <c r="AB842" s="108"/>
      <c r="AC842" s="108"/>
      <c r="AD842" s="108"/>
      <c r="AE842" s="108"/>
      <c r="AF842" s="108"/>
      <c r="AG842" s="108"/>
      <c r="AH842" s="108"/>
      <c r="AI842" s="108"/>
      <c r="AJ842" s="108"/>
      <c r="AK842" s="108"/>
      <c r="AL842" s="108"/>
      <c r="AM842" s="108"/>
      <c r="AN842" s="108"/>
      <c r="AO842" s="108"/>
      <c r="AP842" s="108"/>
    </row>
    <row r="843" spans="1:42" ht="15.75" customHeight="1" x14ac:dyDescent="0.3">
      <c r="A843" s="108"/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  <c r="AA843" s="108"/>
      <c r="AB843" s="108"/>
      <c r="AC843" s="108"/>
      <c r="AD843" s="108"/>
      <c r="AE843" s="108"/>
      <c r="AF843" s="108"/>
      <c r="AG843" s="108"/>
      <c r="AH843" s="108"/>
      <c r="AI843" s="108"/>
      <c r="AJ843" s="108"/>
      <c r="AK843" s="108"/>
      <c r="AL843" s="108"/>
      <c r="AM843" s="108"/>
      <c r="AN843" s="108"/>
      <c r="AO843" s="108"/>
      <c r="AP843" s="108"/>
    </row>
    <row r="844" spans="1:42" ht="15.75" customHeight="1" x14ac:dyDescent="0.3">
      <c r="A844" s="108"/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  <c r="AA844" s="108"/>
      <c r="AB844" s="108"/>
      <c r="AC844" s="108"/>
      <c r="AD844" s="108"/>
      <c r="AE844" s="108"/>
      <c r="AF844" s="108"/>
      <c r="AG844" s="108"/>
      <c r="AH844" s="108"/>
      <c r="AI844" s="108"/>
      <c r="AJ844" s="108"/>
      <c r="AK844" s="108"/>
      <c r="AL844" s="108"/>
      <c r="AM844" s="108"/>
      <c r="AN844" s="108"/>
      <c r="AO844" s="108"/>
      <c r="AP844" s="108"/>
    </row>
    <row r="845" spans="1:42" ht="15.75" customHeight="1" x14ac:dyDescent="0.3">
      <c r="A845" s="108"/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  <c r="AA845" s="108"/>
      <c r="AB845" s="108"/>
      <c r="AC845" s="108"/>
      <c r="AD845" s="108"/>
      <c r="AE845" s="108"/>
      <c r="AF845" s="108"/>
      <c r="AG845" s="108"/>
      <c r="AH845" s="108"/>
      <c r="AI845" s="108"/>
      <c r="AJ845" s="108"/>
      <c r="AK845" s="108"/>
      <c r="AL845" s="108"/>
      <c r="AM845" s="108"/>
      <c r="AN845" s="108"/>
      <c r="AO845" s="108"/>
      <c r="AP845" s="108"/>
    </row>
    <row r="846" spans="1:42" ht="15.75" customHeight="1" x14ac:dyDescent="0.3">
      <c r="A846" s="108"/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  <c r="AA846" s="108"/>
      <c r="AB846" s="108"/>
      <c r="AC846" s="108"/>
      <c r="AD846" s="108"/>
      <c r="AE846" s="108"/>
      <c r="AF846" s="108"/>
      <c r="AG846" s="108"/>
      <c r="AH846" s="108"/>
      <c r="AI846" s="108"/>
      <c r="AJ846" s="108"/>
      <c r="AK846" s="108"/>
      <c r="AL846" s="108"/>
      <c r="AM846" s="108"/>
      <c r="AN846" s="108"/>
      <c r="AO846" s="108"/>
      <c r="AP846" s="108"/>
    </row>
    <row r="847" spans="1:42" ht="15.75" customHeight="1" x14ac:dyDescent="0.3">
      <c r="A847" s="108"/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  <c r="AA847" s="108"/>
      <c r="AB847" s="108"/>
      <c r="AC847" s="108"/>
      <c r="AD847" s="108"/>
      <c r="AE847" s="108"/>
      <c r="AF847" s="108"/>
      <c r="AG847" s="108"/>
      <c r="AH847" s="108"/>
      <c r="AI847" s="108"/>
      <c r="AJ847" s="108"/>
      <c r="AK847" s="108"/>
      <c r="AL847" s="108"/>
      <c r="AM847" s="108"/>
      <c r="AN847" s="108"/>
      <c r="AO847" s="108"/>
      <c r="AP847" s="108"/>
    </row>
    <row r="848" spans="1:42" ht="15.75" customHeight="1" x14ac:dyDescent="0.3">
      <c r="A848" s="108"/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  <c r="AA848" s="108"/>
      <c r="AB848" s="108"/>
      <c r="AC848" s="108"/>
      <c r="AD848" s="108"/>
      <c r="AE848" s="108"/>
      <c r="AF848" s="108"/>
      <c r="AG848" s="108"/>
      <c r="AH848" s="108"/>
      <c r="AI848" s="108"/>
      <c r="AJ848" s="108"/>
      <c r="AK848" s="108"/>
      <c r="AL848" s="108"/>
      <c r="AM848" s="108"/>
      <c r="AN848" s="108"/>
      <c r="AO848" s="108"/>
      <c r="AP848" s="108"/>
    </row>
    <row r="849" spans="1:42" ht="15.75" customHeight="1" x14ac:dyDescent="0.3">
      <c r="A849" s="108"/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  <c r="AC849" s="108"/>
      <c r="AD849" s="108"/>
      <c r="AE849" s="108"/>
      <c r="AF849" s="108"/>
      <c r="AG849" s="108"/>
      <c r="AH849" s="108"/>
      <c r="AI849" s="108"/>
      <c r="AJ849" s="108"/>
      <c r="AK849" s="108"/>
      <c r="AL849" s="108"/>
      <c r="AM849" s="108"/>
      <c r="AN849" s="108"/>
      <c r="AO849" s="108"/>
      <c r="AP849" s="108"/>
    </row>
    <row r="850" spans="1:42" ht="15.75" customHeight="1" x14ac:dyDescent="0.3">
      <c r="A850" s="108"/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  <c r="AA850" s="108"/>
      <c r="AB850" s="108"/>
      <c r="AC850" s="108"/>
      <c r="AD850" s="108"/>
      <c r="AE850" s="108"/>
      <c r="AF850" s="108"/>
      <c r="AG850" s="108"/>
      <c r="AH850" s="108"/>
      <c r="AI850" s="108"/>
      <c r="AJ850" s="108"/>
      <c r="AK850" s="108"/>
      <c r="AL850" s="108"/>
      <c r="AM850" s="108"/>
      <c r="AN850" s="108"/>
      <c r="AO850" s="108"/>
      <c r="AP850" s="108"/>
    </row>
    <row r="851" spans="1:42" ht="15.75" customHeight="1" x14ac:dyDescent="0.3">
      <c r="A851" s="108"/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  <c r="AA851" s="108"/>
      <c r="AB851" s="108"/>
      <c r="AC851" s="108"/>
      <c r="AD851" s="108"/>
      <c r="AE851" s="108"/>
      <c r="AF851" s="108"/>
      <c r="AG851" s="108"/>
      <c r="AH851" s="108"/>
      <c r="AI851" s="108"/>
      <c r="AJ851" s="108"/>
      <c r="AK851" s="108"/>
      <c r="AL851" s="108"/>
      <c r="AM851" s="108"/>
      <c r="AN851" s="108"/>
      <c r="AO851" s="108"/>
      <c r="AP851" s="108"/>
    </row>
    <row r="852" spans="1:42" ht="15.75" customHeight="1" x14ac:dyDescent="0.3">
      <c r="A852" s="108"/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  <c r="AC852" s="108"/>
      <c r="AD852" s="108"/>
      <c r="AE852" s="108"/>
      <c r="AF852" s="108"/>
      <c r="AG852" s="108"/>
      <c r="AH852" s="108"/>
      <c r="AI852" s="108"/>
      <c r="AJ852" s="108"/>
      <c r="AK852" s="108"/>
      <c r="AL852" s="108"/>
      <c r="AM852" s="108"/>
      <c r="AN852" s="108"/>
      <c r="AO852" s="108"/>
      <c r="AP852" s="108"/>
    </row>
    <row r="853" spans="1:42" ht="15.75" customHeight="1" x14ac:dyDescent="0.3">
      <c r="A853" s="108"/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  <c r="AA853" s="108"/>
      <c r="AB853" s="108"/>
      <c r="AC853" s="108"/>
      <c r="AD853" s="108"/>
      <c r="AE853" s="108"/>
      <c r="AF853" s="108"/>
      <c r="AG853" s="108"/>
      <c r="AH853" s="108"/>
      <c r="AI853" s="108"/>
      <c r="AJ853" s="108"/>
      <c r="AK853" s="108"/>
      <c r="AL853" s="108"/>
      <c r="AM853" s="108"/>
      <c r="AN853" s="108"/>
      <c r="AO853" s="108"/>
      <c r="AP853" s="108"/>
    </row>
    <row r="854" spans="1:42" ht="15.75" customHeight="1" x14ac:dyDescent="0.3">
      <c r="A854" s="108"/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  <c r="AA854" s="108"/>
      <c r="AB854" s="108"/>
      <c r="AC854" s="108"/>
      <c r="AD854" s="108"/>
      <c r="AE854" s="108"/>
      <c r="AF854" s="108"/>
      <c r="AG854" s="108"/>
      <c r="AH854" s="108"/>
      <c r="AI854" s="108"/>
      <c r="AJ854" s="108"/>
      <c r="AK854" s="108"/>
      <c r="AL854" s="108"/>
      <c r="AM854" s="108"/>
      <c r="AN854" s="108"/>
      <c r="AO854" s="108"/>
      <c r="AP854" s="108"/>
    </row>
    <row r="855" spans="1:42" ht="15.75" customHeight="1" x14ac:dyDescent="0.3">
      <c r="A855" s="108"/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  <c r="AA855" s="108"/>
      <c r="AB855" s="108"/>
      <c r="AC855" s="108"/>
      <c r="AD855" s="108"/>
      <c r="AE855" s="108"/>
      <c r="AF855" s="108"/>
      <c r="AG855" s="108"/>
      <c r="AH855" s="108"/>
      <c r="AI855" s="108"/>
      <c r="AJ855" s="108"/>
      <c r="AK855" s="108"/>
      <c r="AL855" s="108"/>
      <c r="AM855" s="108"/>
      <c r="AN855" s="108"/>
      <c r="AO855" s="108"/>
      <c r="AP855" s="108"/>
    </row>
    <row r="856" spans="1:42" ht="15.75" customHeight="1" x14ac:dyDescent="0.3">
      <c r="A856" s="108"/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  <c r="AA856" s="108"/>
      <c r="AB856" s="108"/>
      <c r="AC856" s="108"/>
      <c r="AD856" s="108"/>
      <c r="AE856" s="108"/>
      <c r="AF856" s="108"/>
      <c r="AG856" s="108"/>
      <c r="AH856" s="108"/>
      <c r="AI856" s="108"/>
      <c r="AJ856" s="108"/>
      <c r="AK856" s="108"/>
      <c r="AL856" s="108"/>
      <c r="AM856" s="108"/>
      <c r="AN856" s="108"/>
      <c r="AO856" s="108"/>
      <c r="AP856" s="108"/>
    </row>
    <row r="857" spans="1:42" ht="15.75" customHeight="1" x14ac:dyDescent="0.3">
      <c r="A857" s="108"/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  <c r="AA857" s="108"/>
      <c r="AB857" s="108"/>
      <c r="AC857" s="108"/>
      <c r="AD857" s="108"/>
      <c r="AE857" s="108"/>
      <c r="AF857" s="108"/>
      <c r="AG857" s="108"/>
      <c r="AH857" s="108"/>
      <c r="AI857" s="108"/>
      <c r="AJ857" s="108"/>
      <c r="AK857" s="108"/>
      <c r="AL857" s="108"/>
      <c r="AM857" s="108"/>
      <c r="AN857" s="108"/>
      <c r="AO857" s="108"/>
      <c r="AP857" s="108"/>
    </row>
    <row r="858" spans="1:42" ht="15.75" customHeight="1" x14ac:dyDescent="0.3">
      <c r="A858" s="108"/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  <c r="AA858" s="108"/>
      <c r="AB858" s="108"/>
      <c r="AC858" s="108"/>
      <c r="AD858" s="108"/>
      <c r="AE858" s="108"/>
      <c r="AF858" s="108"/>
      <c r="AG858" s="108"/>
      <c r="AH858" s="108"/>
      <c r="AI858" s="108"/>
      <c r="AJ858" s="108"/>
      <c r="AK858" s="108"/>
      <c r="AL858" s="108"/>
      <c r="AM858" s="108"/>
      <c r="AN858" s="108"/>
      <c r="AO858" s="108"/>
      <c r="AP858" s="108"/>
    </row>
    <row r="859" spans="1:42" ht="15.75" customHeight="1" x14ac:dyDescent="0.3">
      <c r="A859" s="108"/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  <c r="AA859" s="108"/>
      <c r="AB859" s="108"/>
      <c r="AC859" s="108"/>
      <c r="AD859" s="108"/>
      <c r="AE859" s="108"/>
      <c r="AF859" s="108"/>
      <c r="AG859" s="108"/>
      <c r="AH859" s="108"/>
      <c r="AI859" s="108"/>
      <c r="AJ859" s="108"/>
      <c r="AK859" s="108"/>
      <c r="AL859" s="108"/>
      <c r="AM859" s="108"/>
      <c r="AN859" s="108"/>
      <c r="AO859" s="108"/>
      <c r="AP859" s="108"/>
    </row>
    <row r="860" spans="1:42" ht="15.75" customHeight="1" x14ac:dyDescent="0.3">
      <c r="A860" s="108"/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  <c r="AH860" s="108"/>
      <c r="AI860" s="108"/>
      <c r="AJ860" s="108"/>
      <c r="AK860" s="108"/>
      <c r="AL860" s="108"/>
      <c r="AM860" s="108"/>
      <c r="AN860" s="108"/>
      <c r="AO860" s="108"/>
      <c r="AP860" s="108"/>
    </row>
    <row r="861" spans="1:42" ht="15.75" customHeight="1" x14ac:dyDescent="0.3">
      <c r="A861" s="108"/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  <c r="AC861" s="108"/>
      <c r="AD861" s="108"/>
      <c r="AE861" s="108"/>
      <c r="AF861" s="108"/>
      <c r="AG861" s="108"/>
      <c r="AH861" s="108"/>
      <c r="AI861" s="108"/>
      <c r="AJ861" s="108"/>
      <c r="AK861" s="108"/>
      <c r="AL861" s="108"/>
      <c r="AM861" s="108"/>
      <c r="AN861" s="108"/>
      <c r="AO861" s="108"/>
      <c r="AP861" s="108"/>
    </row>
    <row r="862" spans="1:42" ht="15.75" customHeight="1" x14ac:dyDescent="0.3">
      <c r="A862" s="108"/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  <c r="AC862" s="108"/>
      <c r="AD862" s="108"/>
      <c r="AE862" s="108"/>
      <c r="AF862" s="108"/>
      <c r="AG862" s="108"/>
      <c r="AH862" s="108"/>
      <c r="AI862" s="108"/>
      <c r="AJ862" s="108"/>
      <c r="AK862" s="108"/>
      <c r="AL862" s="108"/>
      <c r="AM862" s="108"/>
      <c r="AN862" s="108"/>
      <c r="AO862" s="108"/>
      <c r="AP862" s="108"/>
    </row>
    <row r="863" spans="1:42" ht="15.75" customHeight="1" x14ac:dyDescent="0.3">
      <c r="A863" s="108"/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  <c r="AC863" s="108"/>
      <c r="AD863" s="108"/>
      <c r="AE863" s="108"/>
      <c r="AF863" s="108"/>
      <c r="AG863" s="108"/>
      <c r="AH863" s="108"/>
      <c r="AI863" s="108"/>
      <c r="AJ863" s="108"/>
      <c r="AK863" s="108"/>
      <c r="AL863" s="108"/>
      <c r="AM863" s="108"/>
      <c r="AN863" s="108"/>
      <c r="AO863" s="108"/>
      <c r="AP863" s="108"/>
    </row>
    <row r="864" spans="1:42" ht="15.75" customHeight="1" x14ac:dyDescent="0.3">
      <c r="A864" s="108"/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  <c r="AC864" s="108"/>
      <c r="AD864" s="108"/>
      <c r="AE864" s="108"/>
      <c r="AF864" s="108"/>
      <c r="AG864" s="108"/>
      <c r="AH864" s="108"/>
      <c r="AI864" s="108"/>
      <c r="AJ864" s="108"/>
      <c r="AK864" s="108"/>
      <c r="AL864" s="108"/>
      <c r="AM864" s="108"/>
      <c r="AN864" s="108"/>
      <c r="AO864" s="108"/>
      <c r="AP864" s="108"/>
    </row>
    <row r="865" spans="1:42" ht="15.75" customHeight="1" x14ac:dyDescent="0.3">
      <c r="A865" s="108"/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  <c r="AC865" s="108"/>
      <c r="AD865" s="108"/>
      <c r="AE865" s="108"/>
      <c r="AF865" s="108"/>
      <c r="AG865" s="108"/>
      <c r="AH865" s="108"/>
      <c r="AI865" s="108"/>
      <c r="AJ865" s="108"/>
      <c r="AK865" s="108"/>
      <c r="AL865" s="108"/>
      <c r="AM865" s="108"/>
      <c r="AN865" s="108"/>
      <c r="AO865" s="108"/>
      <c r="AP865" s="108"/>
    </row>
    <row r="866" spans="1:42" ht="15.75" customHeight="1" x14ac:dyDescent="0.3">
      <c r="A866" s="108"/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  <c r="AC866" s="108"/>
      <c r="AD866" s="108"/>
      <c r="AE866" s="108"/>
      <c r="AF866" s="108"/>
      <c r="AG866" s="108"/>
      <c r="AH866" s="108"/>
      <c r="AI866" s="108"/>
      <c r="AJ866" s="108"/>
      <c r="AK866" s="108"/>
      <c r="AL866" s="108"/>
      <c r="AM866" s="108"/>
      <c r="AN866" s="108"/>
      <c r="AO866" s="108"/>
      <c r="AP866" s="108"/>
    </row>
    <row r="867" spans="1:42" ht="15.75" customHeight="1" x14ac:dyDescent="0.3">
      <c r="A867" s="108"/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  <c r="AC867" s="108"/>
      <c r="AD867" s="108"/>
      <c r="AE867" s="108"/>
      <c r="AF867" s="108"/>
      <c r="AG867" s="108"/>
      <c r="AH867" s="108"/>
      <c r="AI867" s="108"/>
      <c r="AJ867" s="108"/>
      <c r="AK867" s="108"/>
      <c r="AL867" s="108"/>
      <c r="AM867" s="108"/>
      <c r="AN867" s="108"/>
      <c r="AO867" s="108"/>
      <c r="AP867" s="108"/>
    </row>
    <row r="868" spans="1:42" ht="15.75" customHeight="1" x14ac:dyDescent="0.3">
      <c r="A868" s="108"/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  <c r="AH868" s="108"/>
      <c r="AI868" s="108"/>
      <c r="AJ868" s="108"/>
      <c r="AK868" s="108"/>
      <c r="AL868" s="108"/>
      <c r="AM868" s="108"/>
      <c r="AN868" s="108"/>
      <c r="AO868" s="108"/>
      <c r="AP868" s="108"/>
    </row>
    <row r="869" spans="1:42" ht="15.75" customHeight="1" x14ac:dyDescent="0.3">
      <c r="A869" s="108"/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  <c r="AC869" s="108"/>
      <c r="AD869" s="108"/>
      <c r="AE869" s="108"/>
      <c r="AF869" s="108"/>
      <c r="AG869" s="108"/>
      <c r="AH869" s="108"/>
      <c r="AI869" s="108"/>
      <c r="AJ869" s="108"/>
      <c r="AK869" s="108"/>
      <c r="AL869" s="108"/>
      <c r="AM869" s="108"/>
      <c r="AN869" s="108"/>
      <c r="AO869" s="108"/>
      <c r="AP869" s="108"/>
    </row>
    <row r="870" spans="1:42" ht="15.75" customHeight="1" x14ac:dyDescent="0.3">
      <c r="A870" s="108"/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  <c r="AC870" s="108"/>
      <c r="AD870" s="108"/>
      <c r="AE870" s="108"/>
      <c r="AF870" s="108"/>
      <c r="AG870" s="108"/>
      <c r="AH870" s="108"/>
      <c r="AI870" s="108"/>
      <c r="AJ870" s="108"/>
      <c r="AK870" s="108"/>
      <c r="AL870" s="108"/>
      <c r="AM870" s="108"/>
      <c r="AN870" s="108"/>
      <c r="AO870" s="108"/>
      <c r="AP870" s="108"/>
    </row>
    <row r="871" spans="1:42" ht="15.75" customHeight="1" x14ac:dyDescent="0.3">
      <c r="A871" s="108"/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08"/>
      <c r="AG871" s="108"/>
      <c r="AH871" s="108"/>
      <c r="AI871" s="108"/>
      <c r="AJ871" s="108"/>
      <c r="AK871" s="108"/>
      <c r="AL871" s="108"/>
      <c r="AM871" s="108"/>
      <c r="AN871" s="108"/>
      <c r="AO871" s="108"/>
      <c r="AP871" s="108"/>
    </row>
    <row r="872" spans="1:42" ht="15.75" customHeight="1" x14ac:dyDescent="0.3">
      <c r="A872" s="108"/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08"/>
      <c r="AG872" s="108"/>
      <c r="AH872" s="108"/>
      <c r="AI872" s="108"/>
      <c r="AJ872" s="108"/>
      <c r="AK872" s="108"/>
      <c r="AL872" s="108"/>
      <c r="AM872" s="108"/>
      <c r="AN872" s="108"/>
      <c r="AO872" s="108"/>
      <c r="AP872" s="108"/>
    </row>
    <row r="873" spans="1:42" ht="15.75" customHeight="1" x14ac:dyDescent="0.3">
      <c r="A873" s="108"/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  <c r="AC873" s="108"/>
      <c r="AD873" s="108"/>
      <c r="AE873" s="108"/>
      <c r="AF873" s="108"/>
      <c r="AG873" s="108"/>
      <c r="AH873" s="108"/>
      <c r="AI873" s="108"/>
      <c r="AJ873" s="108"/>
      <c r="AK873" s="108"/>
      <c r="AL873" s="108"/>
      <c r="AM873" s="108"/>
      <c r="AN873" s="108"/>
      <c r="AO873" s="108"/>
      <c r="AP873" s="108"/>
    </row>
    <row r="874" spans="1:42" ht="15.75" customHeight="1" x14ac:dyDescent="0.3">
      <c r="A874" s="108"/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  <c r="AC874" s="108"/>
      <c r="AD874" s="108"/>
      <c r="AE874" s="108"/>
      <c r="AF874" s="108"/>
      <c r="AG874" s="108"/>
      <c r="AH874" s="108"/>
      <c r="AI874" s="108"/>
      <c r="AJ874" s="108"/>
      <c r="AK874" s="108"/>
      <c r="AL874" s="108"/>
      <c r="AM874" s="108"/>
      <c r="AN874" s="108"/>
      <c r="AO874" s="108"/>
      <c r="AP874" s="108"/>
    </row>
    <row r="875" spans="1:42" ht="15.75" customHeight="1" x14ac:dyDescent="0.3">
      <c r="A875" s="108"/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08"/>
      <c r="AG875" s="108"/>
      <c r="AH875" s="108"/>
      <c r="AI875" s="108"/>
      <c r="AJ875" s="108"/>
      <c r="AK875" s="108"/>
      <c r="AL875" s="108"/>
      <c r="AM875" s="108"/>
      <c r="AN875" s="108"/>
      <c r="AO875" s="108"/>
      <c r="AP875" s="108"/>
    </row>
    <row r="876" spans="1:42" ht="15.75" customHeight="1" x14ac:dyDescent="0.3">
      <c r="A876" s="108"/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  <c r="AC876" s="108"/>
      <c r="AD876" s="108"/>
      <c r="AE876" s="108"/>
      <c r="AF876" s="108"/>
      <c r="AG876" s="108"/>
      <c r="AH876" s="108"/>
      <c r="AI876" s="108"/>
      <c r="AJ876" s="108"/>
      <c r="AK876" s="108"/>
      <c r="AL876" s="108"/>
      <c r="AM876" s="108"/>
      <c r="AN876" s="108"/>
      <c r="AO876" s="108"/>
      <c r="AP876" s="108"/>
    </row>
    <row r="877" spans="1:42" ht="15.75" customHeight="1" x14ac:dyDescent="0.3">
      <c r="A877" s="108"/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  <c r="AC877" s="108"/>
      <c r="AD877" s="108"/>
      <c r="AE877" s="108"/>
      <c r="AF877" s="108"/>
      <c r="AG877" s="108"/>
      <c r="AH877" s="108"/>
      <c r="AI877" s="108"/>
      <c r="AJ877" s="108"/>
      <c r="AK877" s="108"/>
      <c r="AL877" s="108"/>
      <c r="AM877" s="108"/>
      <c r="AN877" s="108"/>
      <c r="AO877" s="108"/>
      <c r="AP877" s="108"/>
    </row>
    <row r="878" spans="1:42" ht="15.75" customHeight="1" x14ac:dyDescent="0.3">
      <c r="A878" s="108"/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  <c r="AA878" s="108"/>
      <c r="AB878" s="108"/>
      <c r="AC878" s="108"/>
      <c r="AD878" s="108"/>
      <c r="AE878" s="108"/>
      <c r="AF878" s="108"/>
      <c r="AG878" s="108"/>
      <c r="AH878" s="108"/>
      <c r="AI878" s="108"/>
      <c r="AJ878" s="108"/>
      <c r="AK878" s="108"/>
      <c r="AL878" s="108"/>
      <c r="AM878" s="108"/>
      <c r="AN878" s="108"/>
      <c r="AO878" s="108"/>
      <c r="AP878" s="108"/>
    </row>
    <row r="879" spans="1:42" ht="15.75" customHeight="1" x14ac:dyDescent="0.3">
      <c r="A879" s="108"/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08"/>
      <c r="AG879" s="108"/>
      <c r="AH879" s="108"/>
      <c r="AI879" s="108"/>
      <c r="AJ879" s="108"/>
      <c r="AK879" s="108"/>
      <c r="AL879" s="108"/>
      <c r="AM879" s="108"/>
      <c r="AN879" s="108"/>
      <c r="AO879" s="108"/>
      <c r="AP879" s="108"/>
    </row>
    <row r="880" spans="1:42" ht="15.75" customHeight="1" x14ac:dyDescent="0.3">
      <c r="A880" s="108"/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  <c r="AA880" s="108"/>
      <c r="AB880" s="108"/>
      <c r="AC880" s="108"/>
      <c r="AD880" s="108"/>
      <c r="AE880" s="108"/>
      <c r="AF880" s="108"/>
      <c r="AG880" s="108"/>
      <c r="AH880" s="108"/>
      <c r="AI880" s="108"/>
      <c r="AJ880" s="108"/>
      <c r="AK880" s="108"/>
      <c r="AL880" s="108"/>
      <c r="AM880" s="108"/>
      <c r="AN880" s="108"/>
      <c r="AO880" s="108"/>
      <c r="AP880" s="108"/>
    </row>
    <row r="881" spans="1:42" ht="15.75" customHeight="1" x14ac:dyDescent="0.3">
      <c r="A881" s="108"/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  <c r="AA881" s="108"/>
      <c r="AB881" s="108"/>
      <c r="AC881" s="108"/>
      <c r="AD881" s="108"/>
      <c r="AE881" s="108"/>
      <c r="AF881" s="108"/>
      <c r="AG881" s="108"/>
      <c r="AH881" s="108"/>
      <c r="AI881" s="108"/>
      <c r="AJ881" s="108"/>
      <c r="AK881" s="108"/>
      <c r="AL881" s="108"/>
      <c r="AM881" s="108"/>
      <c r="AN881" s="108"/>
      <c r="AO881" s="108"/>
      <c r="AP881" s="108"/>
    </row>
    <row r="882" spans="1:42" ht="15.75" customHeight="1" x14ac:dyDescent="0.3">
      <c r="A882" s="108"/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  <c r="AA882" s="108"/>
      <c r="AB882" s="108"/>
      <c r="AC882" s="108"/>
      <c r="AD882" s="108"/>
      <c r="AE882" s="108"/>
      <c r="AF882" s="108"/>
      <c r="AG882" s="108"/>
      <c r="AH882" s="108"/>
      <c r="AI882" s="108"/>
      <c r="AJ882" s="108"/>
      <c r="AK882" s="108"/>
      <c r="AL882" s="108"/>
      <c r="AM882" s="108"/>
      <c r="AN882" s="108"/>
      <c r="AO882" s="108"/>
      <c r="AP882" s="108"/>
    </row>
    <row r="883" spans="1:42" ht="15.75" customHeight="1" x14ac:dyDescent="0.3">
      <c r="A883" s="108"/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  <c r="AA883" s="108"/>
      <c r="AB883" s="108"/>
      <c r="AC883" s="108"/>
      <c r="AD883" s="108"/>
      <c r="AE883" s="108"/>
      <c r="AF883" s="108"/>
      <c r="AG883" s="108"/>
      <c r="AH883" s="108"/>
      <c r="AI883" s="108"/>
      <c r="AJ883" s="108"/>
      <c r="AK883" s="108"/>
      <c r="AL883" s="108"/>
      <c r="AM883" s="108"/>
      <c r="AN883" s="108"/>
      <c r="AO883" s="108"/>
      <c r="AP883" s="108"/>
    </row>
    <row r="884" spans="1:42" ht="15.75" customHeight="1" x14ac:dyDescent="0.3">
      <c r="A884" s="108"/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  <c r="AA884" s="108"/>
      <c r="AB884" s="108"/>
      <c r="AC884" s="108"/>
      <c r="AD884" s="108"/>
      <c r="AE884" s="108"/>
      <c r="AF884" s="108"/>
      <c r="AG884" s="108"/>
      <c r="AH884" s="108"/>
      <c r="AI884" s="108"/>
      <c r="AJ884" s="108"/>
      <c r="AK884" s="108"/>
      <c r="AL884" s="108"/>
      <c r="AM884" s="108"/>
      <c r="AN884" s="108"/>
      <c r="AO884" s="108"/>
      <c r="AP884" s="108"/>
    </row>
    <row r="885" spans="1:42" ht="15.75" customHeight="1" x14ac:dyDescent="0.3">
      <c r="A885" s="108"/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  <c r="AA885" s="108"/>
      <c r="AB885" s="108"/>
      <c r="AC885" s="108"/>
      <c r="AD885" s="108"/>
      <c r="AE885" s="108"/>
      <c r="AF885" s="108"/>
      <c r="AG885" s="108"/>
      <c r="AH885" s="108"/>
      <c r="AI885" s="108"/>
      <c r="AJ885" s="108"/>
      <c r="AK885" s="108"/>
      <c r="AL885" s="108"/>
      <c r="AM885" s="108"/>
      <c r="AN885" s="108"/>
      <c r="AO885" s="108"/>
      <c r="AP885" s="108"/>
    </row>
    <row r="886" spans="1:42" ht="15.75" customHeight="1" x14ac:dyDescent="0.3">
      <c r="A886" s="108"/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  <c r="AA886" s="108"/>
      <c r="AB886" s="108"/>
      <c r="AC886" s="108"/>
      <c r="AD886" s="108"/>
      <c r="AE886" s="108"/>
      <c r="AF886" s="108"/>
      <c r="AG886" s="108"/>
      <c r="AH886" s="108"/>
      <c r="AI886" s="108"/>
      <c r="AJ886" s="108"/>
      <c r="AK886" s="108"/>
      <c r="AL886" s="108"/>
      <c r="AM886" s="108"/>
      <c r="AN886" s="108"/>
      <c r="AO886" s="108"/>
      <c r="AP886" s="108"/>
    </row>
    <row r="887" spans="1:42" ht="15.75" customHeight="1" x14ac:dyDescent="0.3">
      <c r="A887" s="108"/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  <c r="AC887" s="108"/>
      <c r="AD887" s="108"/>
      <c r="AE887" s="108"/>
      <c r="AF887" s="108"/>
      <c r="AG887" s="108"/>
      <c r="AH887" s="108"/>
      <c r="AI887" s="108"/>
      <c r="AJ887" s="108"/>
      <c r="AK887" s="108"/>
      <c r="AL887" s="108"/>
      <c r="AM887" s="108"/>
      <c r="AN887" s="108"/>
      <c r="AO887" s="108"/>
      <c r="AP887" s="108"/>
    </row>
    <row r="888" spans="1:42" ht="15.75" customHeight="1" x14ac:dyDescent="0.3">
      <c r="A888" s="108"/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  <c r="AA888" s="108"/>
      <c r="AB888" s="108"/>
      <c r="AC888" s="108"/>
      <c r="AD888" s="108"/>
      <c r="AE888" s="108"/>
      <c r="AF888" s="108"/>
      <c r="AG888" s="108"/>
      <c r="AH888" s="108"/>
      <c r="AI888" s="108"/>
      <c r="AJ888" s="108"/>
      <c r="AK888" s="108"/>
      <c r="AL888" s="108"/>
      <c r="AM888" s="108"/>
      <c r="AN888" s="108"/>
      <c r="AO888" s="108"/>
      <c r="AP888" s="108"/>
    </row>
    <row r="889" spans="1:42" ht="15.75" customHeight="1" x14ac:dyDescent="0.3">
      <c r="A889" s="108"/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  <c r="AA889" s="108"/>
      <c r="AB889" s="108"/>
      <c r="AC889" s="108"/>
      <c r="AD889" s="108"/>
      <c r="AE889" s="108"/>
      <c r="AF889" s="108"/>
      <c r="AG889" s="108"/>
      <c r="AH889" s="108"/>
      <c r="AI889" s="108"/>
      <c r="AJ889" s="108"/>
      <c r="AK889" s="108"/>
      <c r="AL889" s="108"/>
      <c r="AM889" s="108"/>
      <c r="AN889" s="108"/>
      <c r="AO889" s="108"/>
      <c r="AP889" s="108"/>
    </row>
    <row r="890" spans="1:42" ht="15.75" customHeight="1" x14ac:dyDescent="0.3">
      <c r="A890" s="108"/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  <c r="AA890" s="108"/>
      <c r="AB890" s="108"/>
      <c r="AC890" s="108"/>
      <c r="AD890" s="108"/>
      <c r="AE890" s="108"/>
      <c r="AF890" s="108"/>
      <c r="AG890" s="108"/>
      <c r="AH890" s="108"/>
      <c r="AI890" s="108"/>
      <c r="AJ890" s="108"/>
      <c r="AK890" s="108"/>
      <c r="AL890" s="108"/>
      <c r="AM890" s="108"/>
      <c r="AN890" s="108"/>
      <c r="AO890" s="108"/>
      <c r="AP890" s="108"/>
    </row>
    <row r="891" spans="1:42" ht="15.75" customHeight="1" x14ac:dyDescent="0.3">
      <c r="A891" s="108"/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  <c r="AA891" s="108"/>
      <c r="AB891" s="108"/>
      <c r="AC891" s="108"/>
      <c r="AD891" s="108"/>
      <c r="AE891" s="108"/>
      <c r="AF891" s="108"/>
      <c r="AG891" s="108"/>
      <c r="AH891" s="108"/>
      <c r="AI891" s="108"/>
      <c r="AJ891" s="108"/>
      <c r="AK891" s="108"/>
      <c r="AL891" s="108"/>
      <c r="AM891" s="108"/>
      <c r="AN891" s="108"/>
      <c r="AO891" s="108"/>
      <c r="AP891" s="108"/>
    </row>
    <row r="892" spans="1:42" ht="15.75" customHeight="1" x14ac:dyDescent="0.3">
      <c r="A892" s="108"/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  <c r="AA892" s="108"/>
      <c r="AB892" s="108"/>
      <c r="AC892" s="108"/>
      <c r="AD892" s="108"/>
      <c r="AE892" s="108"/>
      <c r="AF892" s="108"/>
      <c r="AG892" s="108"/>
      <c r="AH892" s="108"/>
      <c r="AI892" s="108"/>
      <c r="AJ892" s="108"/>
      <c r="AK892" s="108"/>
      <c r="AL892" s="108"/>
      <c r="AM892" s="108"/>
      <c r="AN892" s="108"/>
      <c r="AO892" s="108"/>
      <c r="AP892" s="108"/>
    </row>
    <row r="893" spans="1:42" ht="15.75" customHeight="1" x14ac:dyDescent="0.3">
      <c r="A893" s="108"/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  <c r="AA893" s="108"/>
      <c r="AB893" s="108"/>
      <c r="AC893" s="108"/>
      <c r="AD893" s="108"/>
      <c r="AE893" s="108"/>
      <c r="AF893" s="108"/>
      <c r="AG893" s="108"/>
      <c r="AH893" s="108"/>
      <c r="AI893" s="108"/>
      <c r="AJ893" s="108"/>
      <c r="AK893" s="108"/>
      <c r="AL893" s="108"/>
      <c r="AM893" s="108"/>
      <c r="AN893" s="108"/>
      <c r="AO893" s="108"/>
      <c r="AP893" s="108"/>
    </row>
    <row r="894" spans="1:42" ht="15.75" customHeight="1" x14ac:dyDescent="0.3">
      <c r="A894" s="108"/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  <c r="AC894" s="108"/>
      <c r="AD894" s="108"/>
      <c r="AE894" s="108"/>
      <c r="AF894" s="108"/>
      <c r="AG894" s="108"/>
      <c r="AH894" s="108"/>
      <c r="AI894" s="108"/>
      <c r="AJ894" s="108"/>
      <c r="AK894" s="108"/>
      <c r="AL894" s="108"/>
      <c r="AM894" s="108"/>
      <c r="AN894" s="108"/>
      <c r="AO894" s="108"/>
      <c r="AP894" s="108"/>
    </row>
    <row r="895" spans="1:42" ht="15.75" customHeight="1" x14ac:dyDescent="0.3">
      <c r="A895" s="108"/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  <c r="AC895" s="108"/>
      <c r="AD895" s="108"/>
      <c r="AE895" s="108"/>
      <c r="AF895" s="108"/>
      <c r="AG895" s="108"/>
      <c r="AH895" s="108"/>
      <c r="AI895" s="108"/>
      <c r="AJ895" s="108"/>
      <c r="AK895" s="108"/>
      <c r="AL895" s="108"/>
      <c r="AM895" s="108"/>
      <c r="AN895" s="108"/>
      <c r="AO895" s="108"/>
      <c r="AP895" s="108"/>
    </row>
    <row r="896" spans="1:42" ht="15.75" customHeight="1" x14ac:dyDescent="0.3">
      <c r="A896" s="108"/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  <c r="AA896" s="108"/>
      <c r="AB896" s="108"/>
      <c r="AC896" s="108"/>
      <c r="AD896" s="108"/>
      <c r="AE896" s="108"/>
      <c r="AF896" s="108"/>
      <c r="AG896" s="108"/>
      <c r="AH896" s="108"/>
      <c r="AI896" s="108"/>
      <c r="AJ896" s="108"/>
      <c r="AK896" s="108"/>
      <c r="AL896" s="108"/>
      <c r="AM896" s="108"/>
      <c r="AN896" s="108"/>
      <c r="AO896" s="108"/>
      <c r="AP896" s="108"/>
    </row>
    <row r="897" spans="1:42" ht="15.75" customHeight="1" x14ac:dyDescent="0.3">
      <c r="A897" s="108"/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  <c r="AA897" s="108"/>
      <c r="AB897" s="108"/>
      <c r="AC897" s="108"/>
      <c r="AD897" s="108"/>
      <c r="AE897" s="108"/>
      <c r="AF897" s="108"/>
      <c r="AG897" s="108"/>
      <c r="AH897" s="108"/>
      <c r="AI897" s="108"/>
      <c r="AJ897" s="108"/>
      <c r="AK897" s="108"/>
      <c r="AL897" s="108"/>
      <c r="AM897" s="108"/>
      <c r="AN897" s="108"/>
      <c r="AO897" s="108"/>
      <c r="AP897" s="108"/>
    </row>
    <row r="898" spans="1:42" ht="15.75" customHeight="1" x14ac:dyDescent="0.3">
      <c r="A898" s="108"/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  <c r="AC898" s="108"/>
      <c r="AD898" s="108"/>
      <c r="AE898" s="108"/>
      <c r="AF898" s="108"/>
      <c r="AG898" s="108"/>
      <c r="AH898" s="108"/>
      <c r="AI898" s="108"/>
      <c r="AJ898" s="108"/>
      <c r="AK898" s="108"/>
      <c r="AL898" s="108"/>
      <c r="AM898" s="108"/>
      <c r="AN898" s="108"/>
      <c r="AO898" s="108"/>
      <c r="AP898" s="108"/>
    </row>
    <row r="899" spans="1:42" ht="15.75" customHeight="1" x14ac:dyDescent="0.3">
      <c r="A899" s="108"/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  <c r="AC899" s="108"/>
      <c r="AD899" s="108"/>
      <c r="AE899" s="108"/>
      <c r="AF899" s="108"/>
      <c r="AG899" s="108"/>
      <c r="AH899" s="108"/>
      <c r="AI899" s="108"/>
      <c r="AJ899" s="108"/>
      <c r="AK899" s="108"/>
      <c r="AL899" s="108"/>
      <c r="AM899" s="108"/>
      <c r="AN899" s="108"/>
      <c r="AO899" s="108"/>
      <c r="AP899" s="108"/>
    </row>
    <row r="900" spans="1:42" ht="15.75" customHeight="1" x14ac:dyDescent="0.3">
      <c r="A900" s="108"/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  <c r="AA900" s="108"/>
      <c r="AB900" s="108"/>
      <c r="AC900" s="108"/>
      <c r="AD900" s="108"/>
      <c r="AE900" s="108"/>
      <c r="AF900" s="108"/>
      <c r="AG900" s="108"/>
      <c r="AH900" s="108"/>
      <c r="AI900" s="108"/>
      <c r="AJ900" s="108"/>
      <c r="AK900" s="108"/>
      <c r="AL900" s="108"/>
      <c r="AM900" s="108"/>
      <c r="AN900" s="108"/>
      <c r="AO900" s="108"/>
      <c r="AP900" s="108"/>
    </row>
    <row r="901" spans="1:42" ht="15.75" customHeight="1" x14ac:dyDescent="0.3">
      <c r="A901" s="108"/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  <c r="AA901" s="108"/>
      <c r="AB901" s="108"/>
      <c r="AC901" s="108"/>
      <c r="AD901" s="108"/>
      <c r="AE901" s="108"/>
      <c r="AF901" s="108"/>
      <c r="AG901" s="108"/>
      <c r="AH901" s="108"/>
      <c r="AI901" s="108"/>
      <c r="AJ901" s="108"/>
      <c r="AK901" s="108"/>
      <c r="AL901" s="108"/>
      <c r="AM901" s="108"/>
      <c r="AN901" s="108"/>
      <c r="AO901" s="108"/>
      <c r="AP901" s="108"/>
    </row>
    <row r="902" spans="1:42" ht="15.75" customHeight="1" x14ac:dyDescent="0.3">
      <c r="A902" s="108"/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8"/>
      <c r="AD902" s="108"/>
      <c r="AE902" s="108"/>
      <c r="AF902" s="108"/>
      <c r="AG902" s="108"/>
      <c r="AH902" s="108"/>
      <c r="AI902" s="108"/>
      <c r="AJ902" s="108"/>
      <c r="AK902" s="108"/>
      <c r="AL902" s="108"/>
      <c r="AM902" s="108"/>
      <c r="AN902" s="108"/>
      <c r="AO902" s="108"/>
      <c r="AP902" s="108"/>
    </row>
    <row r="903" spans="1:42" ht="15.75" customHeight="1" x14ac:dyDescent="0.3">
      <c r="A903" s="108"/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  <c r="AA903" s="108"/>
      <c r="AB903" s="108"/>
      <c r="AC903" s="108"/>
      <c r="AD903" s="108"/>
      <c r="AE903" s="108"/>
      <c r="AF903" s="108"/>
      <c r="AG903" s="108"/>
      <c r="AH903" s="108"/>
      <c r="AI903" s="108"/>
      <c r="AJ903" s="108"/>
      <c r="AK903" s="108"/>
      <c r="AL903" s="108"/>
      <c r="AM903" s="108"/>
      <c r="AN903" s="108"/>
      <c r="AO903" s="108"/>
      <c r="AP903" s="108"/>
    </row>
    <row r="904" spans="1:42" ht="15.75" customHeight="1" x14ac:dyDescent="0.3">
      <c r="A904" s="108"/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  <c r="AA904" s="108"/>
      <c r="AB904" s="108"/>
      <c r="AC904" s="108"/>
      <c r="AD904" s="108"/>
      <c r="AE904" s="108"/>
      <c r="AF904" s="108"/>
      <c r="AG904" s="108"/>
      <c r="AH904" s="108"/>
      <c r="AI904" s="108"/>
      <c r="AJ904" s="108"/>
      <c r="AK904" s="108"/>
      <c r="AL904" s="108"/>
      <c r="AM904" s="108"/>
      <c r="AN904" s="108"/>
      <c r="AO904" s="108"/>
      <c r="AP904" s="108"/>
    </row>
    <row r="905" spans="1:42" ht="15.75" customHeight="1" x14ac:dyDescent="0.3">
      <c r="A905" s="108"/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  <c r="AA905" s="108"/>
      <c r="AB905" s="108"/>
      <c r="AC905" s="108"/>
      <c r="AD905" s="108"/>
      <c r="AE905" s="108"/>
      <c r="AF905" s="108"/>
      <c r="AG905" s="108"/>
      <c r="AH905" s="108"/>
      <c r="AI905" s="108"/>
      <c r="AJ905" s="108"/>
      <c r="AK905" s="108"/>
      <c r="AL905" s="108"/>
      <c r="AM905" s="108"/>
      <c r="AN905" s="108"/>
      <c r="AO905" s="108"/>
      <c r="AP905" s="108"/>
    </row>
    <row r="906" spans="1:42" ht="15.75" customHeight="1" x14ac:dyDescent="0.3">
      <c r="A906" s="108"/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  <c r="AC906" s="108"/>
      <c r="AD906" s="108"/>
      <c r="AE906" s="108"/>
      <c r="AF906" s="108"/>
      <c r="AG906" s="108"/>
      <c r="AH906" s="108"/>
      <c r="AI906" s="108"/>
      <c r="AJ906" s="108"/>
      <c r="AK906" s="108"/>
      <c r="AL906" s="108"/>
      <c r="AM906" s="108"/>
      <c r="AN906" s="108"/>
      <c r="AO906" s="108"/>
      <c r="AP906" s="108"/>
    </row>
    <row r="907" spans="1:42" ht="15.75" customHeight="1" x14ac:dyDescent="0.3">
      <c r="A907" s="108"/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  <c r="AA907" s="108"/>
      <c r="AB907" s="108"/>
      <c r="AC907" s="108"/>
      <c r="AD907" s="108"/>
      <c r="AE907" s="108"/>
      <c r="AF907" s="108"/>
      <c r="AG907" s="108"/>
      <c r="AH907" s="108"/>
      <c r="AI907" s="108"/>
      <c r="AJ907" s="108"/>
      <c r="AK907" s="108"/>
      <c r="AL907" s="108"/>
      <c r="AM907" s="108"/>
      <c r="AN907" s="108"/>
      <c r="AO907" s="108"/>
      <c r="AP907" s="108"/>
    </row>
    <row r="908" spans="1:42" ht="15.75" customHeight="1" x14ac:dyDescent="0.3">
      <c r="A908" s="108"/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  <c r="AA908" s="108"/>
      <c r="AB908" s="108"/>
      <c r="AC908" s="108"/>
      <c r="AD908" s="108"/>
      <c r="AE908" s="108"/>
      <c r="AF908" s="108"/>
      <c r="AG908" s="108"/>
      <c r="AH908" s="108"/>
      <c r="AI908" s="108"/>
      <c r="AJ908" s="108"/>
      <c r="AK908" s="108"/>
      <c r="AL908" s="108"/>
      <c r="AM908" s="108"/>
      <c r="AN908" s="108"/>
      <c r="AO908" s="108"/>
      <c r="AP908" s="108"/>
    </row>
    <row r="909" spans="1:42" ht="15.75" customHeight="1" x14ac:dyDescent="0.3">
      <c r="A909" s="108"/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  <c r="AA909" s="108"/>
      <c r="AB909" s="108"/>
      <c r="AC909" s="108"/>
      <c r="AD909" s="108"/>
      <c r="AE909" s="108"/>
      <c r="AF909" s="108"/>
      <c r="AG909" s="108"/>
      <c r="AH909" s="108"/>
      <c r="AI909" s="108"/>
      <c r="AJ909" s="108"/>
      <c r="AK909" s="108"/>
      <c r="AL909" s="108"/>
      <c r="AM909" s="108"/>
      <c r="AN909" s="108"/>
      <c r="AO909" s="108"/>
      <c r="AP909" s="108"/>
    </row>
    <row r="910" spans="1:42" ht="15.75" customHeight="1" x14ac:dyDescent="0.3">
      <c r="A910" s="108"/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  <c r="AA910" s="108"/>
      <c r="AB910" s="108"/>
      <c r="AC910" s="108"/>
      <c r="AD910" s="108"/>
      <c r="AE910" s="108"/>
      <c r="AF910" s="108"/>
      <c r="AG910" s="108"/>
      <c r="AH910" s="108"/>
      <c r="AI910" s="108"/>
      <c r="AJ910" s="108"/>
      <c r="AK910" s="108"/>
      <c r="AL910" s="108"/>
      <c r="AM910" s="108"/>
      <c r="AN910" s="108"/>
      <c r="AO910" s="108"/>
      <c r="AP910" s="108"/>
    </row>
    <row r="911" spans="1:42" ht="15.75" customHeight="1" x14ac:dyDescent="0.3">
      <c r="A911" s="108"/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  <c r="AA911" s="108"/>
      <c r="AB911" s="108"/>
      <c r="AC911" s="108"/>
      <c r="AD911" s="108"/>
      <c r="AE911" s="108"/>
      <c r="AF911" s="108"/>
      <c r="AG911" s="108"/>
      <c r="AH911" s="108"/>
      <c r="AI911" s="108"/>
      <c r="AJ911" s="108"/>
      <c r="AK911" s="108"/>
      <c r="AL911" s="108"/>
      <c r="AM911" s="108"/>
      <c r="AN911" s="108"/>
      <c r="AO911" s="108"/>
      <c r="AP911" s="108"/>
    </row>
    <row r="912" spans="1:42" ht="15.75" customHeight="1" x14ac:dyDescent="0.3">
      <c r="A912" s="108"/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  <c r="AA912" s="108"/>
      <c r="AB912" s="108"/>
      <c r="AC912" s="108"/>
      <c r="AD912" s="108"/>
      <c r="AE912" s="108"/>
      <c r="AF912" s="108"/>
      <c r="AG912" s="108"/>
      <c r="AH912" s="108"/>
      <c r="AI912" s="108"/>
      <c r="AJ912" s="108"/>
      <c r="AK912" s="108"/>
      <c r="AL912" s="108"/>
      <c r="AM912" s="108"/>
      <c r="AN912" s="108"/>
      <c r="AO912" s="108"/>
      <c r="AP912" s="108"/>
    </row>
    <row r="913" spans="1:42" ht="15.75" customHeight="1" x14ac:dyDescent="0.3">
      <c r="A913" s="108"/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  <c r="AA913" s="108"/>
      <c r="AB913" s="108"/>
      <c r="AC913" s="108"/>
      <c r="AD913" s="108"/>
      <c r="AE913" s="108"/>
      <c r="AF913" s="108"/>
      <c r="AG913" s="108"/>
      <c r="AH913" s="108"/>
      <c r="AI913" s="108"/>
      <c r="AJ913" s="108"/>
      <c r="AK913" s="108"/>
      <c r="AL913" s="108"/>
      <c r="AM913" s="108"/>
      <c r="AN913" s="108"/>
      <c r="AO913" s="108"/>
      <c r="AP913" s="108"/>
    </row>
    <row r="914" spans="1:42" ht="15.75" customHeight="1" x14ac:dyDescent="0.3">
      <c r="A914" s="108"/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  <c r="AA914" s="108"/>
      <c r="AB914" s="108"/>
      <c r="AC914" s="108"/>
      <c r="AD914" s="108"/>
      <c r="AE914" s="108"/>
      <c r="AF914" s="108"/>
      <c r="AG914" s="108"/>
      <c r="AH914" s="108"/>
      <c r="AI914" s="108"/>
      <c r="AJ914" s="108"/>
      <c r="AK914" s="108"/>
      <c r="AL914" s="108"/>
      <c r="AM914" s="108"/>
      <c r="AN914" s="108"/>
      <c r="AO914" s="108"/>
      <c r="AP914" s="108"/>
    </row>
    <row r="915" spans="1:42" ht="15.75" customHeight="1" x14ac:dyDescent="0.3">
      <c r="A915" s="108"/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  <c r="AA915" s="108"/>
      <c r="AB915" s="108"/>
      <c r="AC915" s="108"/>
      <c r="AD915" s="108"/>
      <c r="AE915" s="108"/>
      <c r="AF915" s="108"/>
      <c r="AG915" s="108"/>
      <c r="AH915" s="108"/>
      <c r="AI915" s="108"/>
      <c r="AJ915" s="108"/>
      <c r="AK915" s="108"/>
      <c r="AL915" s="108"/>
      <c r="AM915" s="108"/>
      <c r="AN915" s="108"/>
      <c r="AO915" s="108"/>
      <c r="AP915" s="108"/>
    </row>
    <row r="916" spans="1:42" ht="15.75" customHeight="1" x14ac:dyDescent="0.3">
      <c r="A916" s="108"/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  <c r="AA916" s="108"/>
      <c r="AB916" s="108"/>
      <c r="AC916" s="108"/>
      <c r="AD916" s="108"/>
      <c r="AE916" s="108"/>
      <c r="AF916" s="108"/>
      <c r="AG916" s="108"/>
      <c r="AH916" s="108"/>
      <c r="AI916" s="108"/>
      <c r="AJ916" s="108"/>
      <c r="AK916" s="108"/>
      <c r="AL916" s="108"/>
      <c r="AM916" s="108"/>
      <c r="AN916" s="108"/>
      <c r="AO916" s="108"/>
      <c r="AP916" s="108"/>
    </row>
    <row r="917" spans="1:42" ht="15.75" customHeight="1" x14ac:dyDescent="0.3">
      <c r="A917" s="108"/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  <c r="AA917" s="108"/>
      <c r="AB917" s="108"/>
      <c r="AC917" s="108"/>
      <c r="AD917" s="108"/>
      <c r="AE917" s="108"/>
      <c r="AF917" s="108"/>
      <c r="AG917" s="108"/>
      <c r="AH917" s="108"/>
      <c r="AI917" s="108"/>
      <c r="AJ917" s="108"/>
      <c r="AK917" s="108"/>
      <c r="AL917" s="108"/>
      <c r="AM917" s="108"/>
      <c r="AN917" s="108"/>
      <c r="AO917" s="108"/>
      <c r="AP917" s="108"/>
    </row>
    <row r="918" spans="1:42" ht="15.75" customHeight="1" x14ac:dyDescent="0.3">
      <c r="A918" s="108"/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8"/>
      <c r="AD918" s="108"/>
      <c r="AE918" s="108"/>
      <c r="AF918" s="108"/>
      <c r="AG918" s="108"/>
      <c r="AH918" s="108"/>
      <c r="AI918" s="108"/>
      <c r="AJ918" s="108"/>
      <c r="AK918" s="108"/>
      <c r="AL918" s="108"/>
      <c r="AM918" s="108"/>
      <c r="AN918" s="108"/>
      <c r="AO918" s="108"/>
      <c r="AP918" s="108"/>
    </row>
    <row r="919" spans="1:42" ht="15.75" customHeight="1" x14ac:dyDescent="0.3">
      <c r="A919" s="108"/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  <c r="AA919" s="108"/>
      <c r="AB919" s="108"/>
      <c r="AC919" s="108"/>
      <c r="AD919" s="108"/>
      <c r="AE919" s="108"/>
      <c r="AF919" s="108"/>
      <c r="AG919" s="108"/>
      <c r="AH919" s="108"/>
      <c r="AI919" s="108"/>
      <c r="AJ919" s="108"/>
      <c r="AK919" s="108"/>
      <c r="AL919" s="108"/>
      <c r="AM919" s="108"/>
      <c r="AN919" s="108"/>
      <c r="AO919" s="108"/>
      <c r="AP919" s="108"/>
    </row>
    <row r="920" spans="1:42" ht="15.75" customHeight="1" x14ac:dyDescent="0.3">
      <c r="A920" s="108"/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  <c r="AA920" s="108"/>
      <c r="AB920" s="108"/>
      <c r="AC920" s="108"/>
      <c r="AD920" s="108"/>
      <c r="AE920" s="108"/>
      <c r="AF920" s="108"/>
      <c r="AG920" s="108"/>
      <c r="AH920" s="108"/>
      <c r="AI920" s="108"/>
      <c r="AJ920" s="108"/>
      <c r="AK920" s="108"/>
      <c r="AL920" s="108"/>
      <c r="AM920" s="108"/>
      <c r="AN920" s="108"/>
      <c r="AO920" s="108"/>
      <c r="AP920" s="108"/>
    </row>
    <row r="921" spans="1:42" ht="15.75" customHeight="1" x14ac:dyDescent="0.3">
      <c r="A921" s="108"/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  <c r="AA921" s="108"/>
      <c r="AB921" s="108"/>
      <c r="AC921" s="108"/>
      <c r="AD921" s="108"/>
      <c r="AE921" s="108"/>
      <c r="AF921" s="108"/>
      <c r="AG921" s="108"/>
      <c r="AH921" s="108"/>
      <c r="AI921" s="108"/>
      <c r="AJ921" s="108"/>
      <c r="AK921" s="108"/>
      <c r="AL921" s="108"/>
      <c r="AM921" s="108"/>
      <c r="AN921" s="108"/>
      <c r="AO921" s="108"/>
      <c r="AP921" s="108"/>
    </row>
    <row r="922" spans="1:42" ht="15.75" customHeight="1" x14ac:dyDescent="0.3">
      <c r="A922" s="108"/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  <c r="AC922" s="108"/>
      <c r="AD922" s="108"/>
      <c r="AE922" s="108"/>
      <c r="AF922" s="108"/>
      <c r="AG922" s="108"/>
      <c r="AH922" s="108"/>
      <c r="AI922" s="108"/>
      <c r="AJ922" s="108"/>
      <c r="AK922" s="108"/>
      <c r="AL922" s="108"/>
      <c r="AM922" s="108"/>
      <c r="AN922" s="108"/>
      <c r="AO922" s="108"/>
      <c r="AP922" s="108"/>
    </row>
    <row r="923" spans="1:42" ht="15.75" customHeight="1" x14ac:dyDescent="0.3">
      <c r="A923" s="108"/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  <c r="AA923" s="108"/>
      <c r="AB923" s="108"/>
      <c r="AC923" s="108"/>
      <c r="AD923" s="108"/>
      <c r="AE923" s="108"/>
      <c r="AF923" s="108"/>
      <c r="AG923" s="108"/>
      <c r="AH923" s="108"/>
      <c r="AI923" s="108"/>
      <c r="AJ923" s="108"/>
      <c r="AK923" s="108"/>
      <c r="AL923" s="108"/>
      <c r="AM923" s="108"/>
      <c r="AN923" s="108"/>
      <c r="AO923" s="108"/>
      <c r="AP923" s="108"/>
    </row>
    <row r="924" spans="1:42" ht="15.75" customHeight="1" x14ac:dyDescent="0.3">
      <c r="A924" s="108"/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  <c r="AA924" s="108"/>
      <c r="AB924" s="108"/>
      <c r="AC924" s="108"/>
      <c r="AD924" s="108"/>
      <c r="AE924" s="108"/>
      <c r="AF924" s="108"/>
      <c r="AG924" s="108"/>
      <c r="AH924" s="108"/>
      <c r="AI924" s="108"/>
      <c r="AJ924" s="108"/>
      <c r="AK924" s="108"/>
      <c r="AL924" s="108"/>
      <c r="AM924" s="108"/>
      <c r="AN924" s="108"/>
      <c r="AO924" s="108"/>
      <c r="AP924" s="108"/>
    </row>
    <row r="925" spans="1:42" ht="15.75" customHeight="1" x14ac:dyDescent="0.3">
      <c r="A925" s="108"/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  <c r="AA925" s="108"/>
      <c r="AB925" s="108"/>
      <c r="AC925" s="108"/>
      <c r="AD925" s="108"/>
      <c r="AE925" s="108"/>
      <c r="AF925" s="108"/>
      <c r="AG925" s="108"/>
      <c r="AH925" s="108"/>
      <c r="AI925" s="108"/>
      <c r="AJ925" s="108"/>
      <c r="AK925" s="108"/>
      <c r="AL925" s="108"/>
      <c r="AM925" s="108"/>
      <c r="AN925" s="108"/>
      <c r="AO925" s="108"/>
      <c r="AP925" s="108"/>
    </row>
    <row r="926" spans="1:42" ht="15.75" customHeight="1" x14ac:dyDescent="0.3">
      <c r="A926" s="108"/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  <c r="AA926" s="108"/>
      <c r="AB926" s="108"/>
      <c r="AC926" s="108"/>
      <c r="AD926" s="108"/>
      <c r="AE926" s="108"/>
      <c r="AF926" s="108"/>
      <c r="AG926" s="108"/>
      <c r="AH926" s="108"/>
      <c r="AI926" s="108"/>
      <c r="AJ926" s="108"/>
      <c r="AK926" s="108"/>
      <c r="AL926" s="108"/>
      <c r="AM926" s="108"/>
      <c r="AN926" s="108"/>
      <c r="AO926" s="108"/>
      <c r="AP926" s="108"/>
    </row>
    <row r="927" spans="1:42" ht="15.75" customHeight="1" x14ac:dyDescent="0.3">
      <c r="A927" s="108"/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  <c r="AA927" s="108"/>
      <c r="AB927" s="108"/>
      <c r="AC927" s="108"/>
      <c r="AD927" s="108"/>
      <c r="AE927" s="108"/>
      <c r="AF927" s="108"/>
      <c r="AG927" s="108"/>
      <c r="AH927" s="108"/>
      <c r="AI927" s="108"/>
      <c r="AJ927" s="108"/>
      <c r="AK927" s="108"/>
      <c r="AL927" s="108"/>
      <c r="AM927" s="108"/>
      <c r="AN927" s="108"/>
      <c r="AO927" s="108"/>
      <c r="AP927" s="108"/>
    </row>
    <row r="928" spans="1:42" ht="15.75" customHeight="1" x14ac:dyDescent="0.3">
      <c r="A928" s="108"/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  <c r="AA928" s="108"/>
      <c r="AB928" s="108"/>
      <c r="AC928" s="108"/>
      <c r="AD928" s="108"/>
      <c r="AE928" s="108"/>
      <c r="AF928" s="108"/>
      <c r="AG928" s="108"/>
      <c r="AH928" s="108"/>
      <c r="AI928" s="108"/>
      <c r="AJ928" s="108"/>
      <c r="AK928" s="108"/>
      <c r="AL928" s="108"/>
      <c r="AM928" s="108"/>
      <c r="AN928" s="108"/>
      <c r="AO928" s="108"/>
      <c r="AP928" s="108"/>
    </row>
    <row r="929" spans="1:42" ht="15.75" customHeight="1" x14ac:dyDescent="0.3">
      <c r="A929" s="108"/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  <c r="AC929" s="108"/>
      <c r="AD929" s="108"/>
      <c r="AE929" s="108"/>
      <c r="AF929" s="108"/>
      <c r="AG929" s="108"/>
      <c r="AH929" s="108"/>
      <c r="AI929" s="108"/>
      <c r="AJ929" s="108"/>
      <c r="AK929" s="108"/>
      <c r="AL929" s="108"/>
      <c r="AM929" s="108"/>
      <c r="AN929" s="108"/>
      <c r="AO929" s="108"/>
      <c r="AP929" s="108"/>
    </row>
    <row r="930" spans="1:42" ht="15.75" customHeight="1" x14ac:dyDescent="0.3">
      <c r="A930" s="108"/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  <c r="AA930" s="108"/>
      <c r="AB930" s="108"/>
      <c r="AC930" s="108"/>
      <c r="AD930" s="108"/>
      <c r="AE930" s="108"/>
      <c r="AF930" s="108"/>
      <c r="AG930" s="108"/>
      <c r="AH930" s="108"/>
      <c r="AI930" s="108"/>
      <c r="AJ930" s="108"/>
      <c r="AK930" s="108"/>
      <c r="AL930" s="108"/>
      <c r="AM930" s="108"/>
      <c r="AN930" s="108"/>
      <c r="AO930" s="108"/>
      <c r="AP930" s="108"/>
    </row>
    <row r="931" spans="1:42" ht="15.75" customHeight="1" x14ac:dyDescent="0.3">
      <c r="A931" s="108"/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  <c r="AA931" s="108"/>
      <c r="AB931" s="108"/>
      <c r="AC931" s="108"/>
      <c r="AD931" s="108"/>
      <c r="AE931" s="108"/>
      <c r="AF931" s="108"/>
      <c r="AG931" s="108"/>
      <c r="AH931" s="108"/>
      <c r="AI931" s="108"/>
      <c r="AJ931" s="108"/>
      <c r="AK931" s="108"/>
      <c r="AL931" s="108"/>
      <c r="AM931" s="108"/>
      <c r="AN931" s="108"/>
      <c r="AO931" s="108"/>
      <c r="AP931" s="108"/>
    </row>
    <row r="932" spans="1:42" ht="15.75" customHeight="1" x14ac:dyDescent="0.3">
      <c r="A932" s="108"/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  <c r="AA932" s="108"/>
      <c r="AB932" s="108"/>
      <c r="AC932" s="108"/>
      <c r="AD932" s="108"/>
      <c r="AE932" s="108"/>
      <c r="AF932" s="108"/>
      <c r="AG932" s="108"/>
      <c r="AH932" s="108"/>
      <c r="AI932" s="108"/>
      <c r="AJ932" s="108"/>
      <c r="AK932" s="108"/>
      <c r="AL932" s="108"/>
      <c r="AM932" s="108"/>
      <c r="AN932" s="108"/>
      <c r="AO932" s="108"/>
      <c r="AP932" s="108"/>
    </row>
    <row r="933" spans="1:42" ht="15.75" customHeight="1" x14ac:dyDescent="0.3">
      <c r="A933" s="108"/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  <c r="AA933" s="108"/>
      <c r="AB933" s="108"/>
      <c r="AC933" s="108"/>
      <c r="AD933" s="108"/>
      <c r="AE933" s="108"/>
      <c r="AF933" s="108"/>
      <c r="AG933" s="108"/>
      <c r="AH933" s="108"/>
      <c r="AI933" s="108"/>
      <c r="AJ933" s="108"/>
      <c r="AK933" s="108"/>
      <c r="AL933" s="108"/>
      <c r="AM933" s="108"/>
      <c r="AN933" s="108"/>
      <c r="AO933" s="108"/>
      <c r="AP933" s="108"/>
    </row>
    <row r="934" spans="1:42" ht="15.75" customHeight="1" x14ac:dyDescent="0.3">
      <c r="A934" s="108"/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  <c r="AA934" s="108"/>
      <c r="AB934" s="108"/>
      <c r="AC934" s="108"/>
      <c r="AD934" s="108"/>
      <c r="AE934" s="108"/>
      <c r="AF934" s="108"/>
      <c r="AG934" s="108"/>
      <c r="AH934" s="108"/>
      <c r="AI934" s="108"/>
      <c r="AJ934" s="108"/>
      <c r="AK934" s="108"/>
      <c r="AL934" s="108"/>
      <c r="AM934" s="108"/>
      <c r="AN934" s="108"/>
      <c r="AO934" s="108"/>
      <c r="AP934" s="108"/>
    </row>
    <row r="935" spans="1:42" ht="15.75" customHeight="1" x14ac:dyDescent="0.3">
      <c r="A935" s="108"/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  <c r="AA935" s="108"/>
      <c r="AB935" s="108"/>
      <c r="AC935" s="108"/>
      <c r="AD935" s="108"/>
      <c r="AE935" s="108"/>
      <c r="AF935" s="108"/>
      <c r="AG935" s="108"/>
      <c r="AH935" s="108"/>
      <c r="AI935" s="108"/>
      <c r="AJ935" s="108"/>
      <c r="AK935" s="108"/>
      <c r="AL935" s="108"/>
      <c r="AM935" s="108"/>
      <c r="AN935" s="108"/>
      <c r="AO935" s="108"/>
      <c r="AP935" s="108"/>
    </row>
    <row r="936" spans="1:42" ht="15.75" customHeight="1" x14ac:dyDescent="0.3">
      <c r="A936" s="108"/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  <c r="AC936" s="108"/>
      <c r="AD936" s="108"/>
      <c r="AE936" s="108"/>
      <c r="AF936" s="108"/>
      <c r="AG936" s="108"/>
      <c r="AH936" s="108"/>
      <c r="AI936" s="108"/>
      <c r="AJ936" s="108"/>
      <c r="AK936" s="108"/>
      <c r="AL936" s="108"/>
      <c r="AM936" s="108"/>
      <c r="AN936" s="108"/>
      <c r="AO936" s="108"/>
      <c r="AP936" s="108"/>
    </row>
    <row r="937" spans="1:42" ht="15.75" customHeight="1" x14ac:dyDescent="0.3">
      <c r="A937" s="108"/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  <c r="AA937" s="108"/>
      <c r="AB937" s="108"/>
      <c r="AC937" s="108"/>
      <c r="AD937" s="108"/>
      <c r="AE937" s="108"/>
      <c r="AF937" s="108"/>
      <c r="AG937" s="108"/>
      <c r="AH937" s="108"/>
      <c r="AI937" s="108"/>
      <c r="AJ937" s="108"/>
      <c r="AK937" s="108"/>
      <c r="AL937" s="108"/>
      <c r="AM937" s="108"/>
      <c r="AN937" s="108"/>
      <c r="AO937" s="108"/>
      <c r="AP937" s="108"/>
    </row>
    <row r="938" spans="1:42" ht="15.75" customHeight="1" x14ac:dyDescent="0.3">
      <c r="A938" s="108"/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  <c r="AC938" s="108"/>
      <c r="AD938" s="108"/>
      <c r="AE938" s="108"/>
      <c r="AF938" s="108"/>
      <c r="AG938" s="108"/>
      <c r="AH938" s="108"/>
      <c r="AI938" s="108"/>
      <c r="AJ938" s="108"/>
      <c r="AK938" s="108"/>
      <c r="AL938" s="108"/>
      <c r="AM938" s="108"/>
      <c r="AN938" s="108"/>
      <c r="AO938" s="108"/>
      <c r="AP938" s="108"/>
    </row>
    <row r="939" spans="1:42" ht="15.75" customHeight="1" x14ac:dyDescent="0.3">
      <c r="A939" s="108"/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  <c r="AA939" s="108"/>
      <c r="AB939" s="108"/>
      <c r="AC939" s="108"/>
      <c r="AD939" s="108"/>
      <c r="AE939" s="108"/>
      <c r="AF939" s="108"/>
      <c r="AG939" s="108"/>
      <c r="AH939" s="108"/>
      <c r="AI939" s="108"/>
      <c r="AJ939" s="108"/>
      <c r="AK939" s="108"/>
      <c r="AL939" s="108"/>
      <c r="AM939" s="108"/>
      <c r="AN939" s="108"/>
      <c r="AO939" s="108"/>
      <c r="AP939" s="108"/>
    </row>
    <row r="940" spans="1:42" ht="15.75" customHeight="1" x14ac:dyDescent="0.3">
      <c r="A940" s="108"/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  <c r="AA940" s="108"/>
      <c r="AB940" s="108"/>
      <c r="AC940" s="108"/>
      <c r="AD940" s="108"/>
      <c r="AE940" s="108"/>
      <c r="AF940" s="108"/>
      <c r="AG940" s="108"/>
      <c r="AH940" s="108"/>
      <c r="AI940" s="108"/>
      <c r="AJ940" s="108"/>
      <c r="AK940" s="108"/>
      <c r="AL940" s="108"/>
      <c r="AM940" s="108"/>
      <c r="AN940" s="108"/>
      <c r="AO940" s="108"/>
      <c r="AP940" s="108"/>
    </row>
    <row r="941" spans="1:42" ht="15.75" customHeight="1" x14ac:dyDescent="0.3">
      <c r="A941" s="108"/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  <c r="AA941" s="108"/>
      <c r="AB941" s="108"/>
      <c r="AC941" s="108"/>
      <c r="AD941" s="108"/>
      <c r="AE941" s="108"/>
      <c r="AF941" s="108"/>
      <c r="AG941" s="108"/>
      <c r="AH941" s="108"/>
      <c r="AI941" s="108"/>
      <c r="AJ941" s="108"/>
      <c r="AK941" s="108"/>
      <c r="AL941" s="108"/>
      <c r="AM941" s="108"/>
      <c r="AN941" s="108"/>
      <c r="AO941" s="108"/>
      <c r="AP941" s="108"/>
    </row>
    <row r="942" spans="1:42" ht="15.75" customHeight="1" x14ac:dyDescent="0.3">
      <c r="A942" s="108"/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  <c r="AA942" s="108"/>
      <c r="AB942" s="108"/>
      <c r="AC942" s="108"/>
      <c r="AD942" s="108"/>
      <c r="AE942" s="108"/>
      <c r="AF942" s="108"/>
      <c r="AG942" s="108"/>
      <c r="AH942" s="108"/>
      <c r="AI942" s="108"/>
      <c r="AJ942" s="108"/>
      <c r="AK942" s="108"/>
      <c r="AL942" s="108"/>
      <c r="AM942" s="108"/>
      <c r="AN942" s="108"/>
      <c r="AO942" s="108"/>
      <c r="AP942" s="108"/>
    </row>
    <row r="943" spans="1:42" ht="15.75" customHeight="1" x14ac:dyDescent="0.3">
      <c r="A943" s="108"/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  <c r="AA943" s="108"/>
      <c r="AB943" s="108"/>
      <c r="AC943" s="108"/>
      <c r="AD943" s="108"/>
      <c r="AE943" s="108"/>
      <c r="AF943" s="108"/>
      <c r="AG943" s="108"/>
      <c r="AH943" s="108"/>
      <c r="AI943" s="108"/>
      <c r="AJ943" s="108"/>
      <c r="AK943" s="108"/>
      <c r="AL943" s="108"/>
      <c r="AM943" s="108"/>
      <c r="AN943" s="108"/>
      <c r="AO943" s="108"/>
      <c r="AP943" s="108"/>
    </row>
    <row r="944" spans="1:42" ht="15.75" customHeight="1" x14ac:dyDescent="0.3">
      <c r="A944" s="108"/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  <c r="AA944" s="108"/>
      <c r="AB944" s="108"/>
      <c r="AC944" s="108"/>
      <c r="AD944" s="108"/>
      <c r="AE944" s="108"/>
      <c r="AF944" s="108"/>
      <c r="AG944" s="108"/>
      <c r="AH944" s="108"/>
      <c r="AI944" s="108"/>
      <c r="AJ944" s="108"/>
      <c r="AK944" s="108"/>
      <c r="AL944" s="108"/>
      <c r="AM944" s="108"/>
      <c r="AN944" s="108"/>
      <c r="AO944" s="108"/>
      <c r="AP944" s="108"/>
    </row>
    <row r="945" spans="1:42" ht="15.75" customHeight="1" x14ac:dyDescent="0.3">
      <c r="A945" s="108"/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08"/>
      <c r="AG945" s="108"/>
      <c r="AH945" s="108"/>
      <c r="AI945" s="108"/>
      <c r="AJ945" s="108"/>
      <c r="AK945" s="108"/>
      <c r="AL945" s="108"/>
      <c r="AM945" s="108"/>
      <c r="AN945" s="108"/>
      <c r="AO945" s="108"/>
      <c r="AP945" s="108"/>
    </row>
    <row r="946" spans="1:42" ht="15.75" customHeight="1" x14ac:dyDescent="0.3">
      <c r="A946" s="108"/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  <c r="AA946" s="108"/>
      <c r="AB946" s="108"/>
      <c r="AC946" s="108"/>
      <c r="AD946" s="108"/>
      <c r="AE946" s="108"/>
      <c r="AF946" s="108"/>
      <c r="AG946" s="108"/>
      <c r="AH946" s="108"/>
      <c r="AI946" s="108"/>
      <c r="AJ946" s="108"/>
      <c r="AK946" s="108"/>
      <c r="AL946" s="108"/>
      <c r="AM946" s="108"/>
      <c r="AN946" s="108"/>
      <c r="AO946" s="108"/>
      <c r="AP946" s="108"/>
    </row>
    <row r="947" spans="1:42" ht="15.75" customHeight="1" x14ac:dyDescent="0.3">
      <c r="A947" s="108"/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08"/>
      <c r="AG947" s="108"/>
      <c r="AH947" s="108"/>
      <c r="AI947" s="108"/>
      <c r="AJ947" s="108"/>
      <c r="AK947" s="108"/>
      <c r="AL947" s="108"/>
      <c r="AM947" s="108"/>
      <c r="AN947" s="108"/>
      <c r="AO947" s="108"/>
      <c r="AP947" s="108"/>
    </row>
    <row r="948" spans="1:42" ht="15.75" customHeight="1" x14ac:dyDescent="0.3">
      <c r="A948" s="108"/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  <c r="AA948" s="108"/>
      <c r="AB948" s="108"/>
      <c r="AC948" s="108"/>
      <c r="AD948" s="108"/>
      <c r="AE948" s="108"/>
      <c r="AF948" s="108"/>
      <c r="AG948" s="108"/>
      <c r="AH948" s="108"/>
      <c r="AI948" s="108"/>
      <c r="AJ948" s="108"/>
      <c r="AK948" s="108"/>
      <c r="AL948" s="108"/>
      <c r="AM948" s="108"/>
      <c r="AN948" s="108"/>
      <c r="AO948" s="108"/>
      <c r="AP948" s="108"/>
    </row>
    <row r="949" spans="1:42" ht="15.75" customHeight="1" x14ac:dyDescent="0.3">
      <c r="A949" s="108"/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  <c r="AC949" s="108"/>
      <c r="AD949" s="108"/>
      <c r="AE949" s="108"/>
      <c r="AF949" s="108"/>
      <c r="AG949" s="108"/>
      <c r="AH949" s="108"/>
      <c r="AI949" s="108"/>
      <c r="AJ949" s="108"/>
      <c r="AK949" s="108"/>
      <c r="AL949" s="108"/>
      <c r="AM949" s="108"/>
      <c r="AN949" s="108"/>
      <c r="AO949" s="108"/>
      <c r="AP949" s="108"/>
    </row>
    <row r="950" spans="1:42" ht="15.75" customHeight="1" x14ac:dyDescent="0.3">
      <c r="A950" s="108"/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  <c r="AA950" s="108"/>
      <c r="AB950" s="108"/>
      <c r="AC950" s="108"/>
      <c r="AD950" s="108"/>
      <c r="AE950" s="108"/>
      <c r="AF950" s="108"/>
      <c r="AG950" s="108"/>
      <c r="AH950" s="108"/>
      <c r="AI950" s="108"/>
      <c r="AJ950" s="108"/>
      <c r="AK950" s="108"/>
      <c r="AL950" s="108"/>
      <c r="AM950" s="108"/>
      <c r="AN950" s="108"/>
      <c r="AO950" s="108"/>
      <c r="AP950" s="108"/>
    </row>
    <row r="951" spans="1:42" ht="15.75" customHeight="1" x14ac:dyDescent="0.3">
      <c r="A951" s="108"/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  <c r="AC951" s="108"/>
      <c r="AD951" s="108"/>
      <c r="AE951" s="108"/>
      <c r="AF951" s="108"/>
      <c r="AG951" s="108"/>
      <c r="AH951" s="108"/>
      <c r="AI951" s="108"/>
      <c r="AJ951" s="108"/>
      <c r="AK951" s="108"/>
      <c r="AL951" s="108"/>
      <c r="AM951" s="108"/>
      <c r="AN951" s="108"/>
      <c r="AO951" s="108"/>
      <c r="AP951" s="108"/>
    </row>
    <row r="952" spans="1:42" ht="15.75" customHeight="1" x14ac:dyDescent="0.3">
      <c r="A952" s="108"/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  <c r="AC952" s="108"/>
      <c r="AD952" s="108"/>
      <c r="AE952" s="108"/>
      <c r="AF952" s="108"/>
      <c r="AG952" s="108"/>
      <c r="AH952" s="108"/>
      <c r="AI952" s="108"/>
      <c r="AJ952" s="108"/>
      <c r="AK952" s="108"/>
      <c r="AL952" s="108"/>
      <c r="AM952" s="108"/>
      <c r="AN952" s="108"/>
      <c r="AO952" s="108"/>
      <c r="AP952" s="108"/>
    </row>
    <row r="953" spans="1:42" ht="15.75" customHeight="1" x14ac:dyDescent="0.3">
      <c r="A953" s="108"/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  <c r="AA953" s="108"/>
      <c r="AB953" s="108"/>
      <c r="AC953" s="108"/>
      <c r="AD953" s="108"/>
      <c r="AE953" s="108"/>
      <c r="AF953" s="108"/>
      <c r="AG953" s="108"/>
      <c r="AH953" s="108"/>
      <c r="AI953" s="108"/>
      <c r="AJ953" s="108"/>
      <c r="AK953" s="108"/>
      <c r="AL953" s="108"/>
      <c r="AM953" s="108"/>
      <c r="AN953" s="108"/>
      <c r="AO953" s="108"/>
      <c r="AP953" s="108"/>
    </row>
    <row r="954" spans="1:42" ht="15.75" customHeight="1" x14ac:dyDescent="0.3">
      <c r="A954" s="108"/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08"/>
      <c r="AG954" s="108"/>
      <c r="AH954" s="108"/>
      <c r="AI954" s="108"/>
      <c r="AJ954" s="108"/>
      <c r="AK954" s="108"/>
      <c r="AL954" s="108"/>
      <c r="AM954" s="108"/>
      <c r="AN954" s="108"/>
      <c r="AO954" s="108"/>
      <c r="AP954" s="108"/>
    </row>
    <row r="955" spans="1:42" ht="15.75" customHeight="1" x14ac:dyDescent="0.3">
      <c r="A955" s="108"/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  <c r="AA955" s="108"/>
      <c r="AB955" s="108"/>
      <c r="AC955" s="108"/>
      <c r="AD955" s="108"/>
      <c r="AE955" s="108"/>
      <c r="AF955" s="108"/>
      <c r="AG955" s="108"/>
      <c r="AH955" s="108"/>
      <c r="AI955" s="108"/>
      <c r="AJ955" s="108"/>
      <c r="AK955" s="108"/>
      <c r="AL955" s="108"/>
      <c r="AM955" s="108"/>
      <c r="AN955" s="108"/>
      <c r="AO955" s="108"/>
      <c r="AP955" s="108"/>
    </row>
    <row r="956" spans="1:42" ht="15.75" customHeight="1" x14ac:dyDescent="0.3">
      <c r="A956" s="108"/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08"/>
      <c r="AG956" s="108"/>
      <c r="AH956" s="108"/>
      <c r="AI956" s="108"/>
      <c r="AJ956" s="108"/>
      <c r="AK956" s="108"/>
      <c r="AL956" s="108"/>
      <c r="AM956" s="108"/>
      <c r="AN956" s="108"/>
      <c r="AO956" s="108"/>
      <c r="AP956" s="108"/>
    </row>
    <row r="957" spans="1:42" ht="15.75" customHeight="1" x14ac:dyDescent="0.3">
      <c r="A957" s="108"/>
      <c r="B957" s="108"/>
      <c r="C957" s="108"/>
      <c r="D957" s="108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  <c r="AA957" s="108"/>
      <c r="AB957" s="108"/>
      <c r="AC957" s="108"/>
      <c r="AD957" s="108"/>
      <c r="AE957" s="108"/>
      <c r="AF957" s="108"/>
      <c r="AG957" s="108"/>
      <c r="AH957" s="108"/>
      <c r="AI957" s="108"/>
      <c r="AJ957" s="108"/>
      <c r="AK957" s="108"/>
      <c r="AL957" s="108"/>
      <c r="AM957" s="108"/>
      <c r="AN957" s="108"/>
      <c r="AO957" s="108"/>
      <c r="AP957" s="108"/>
    </row>
    <row r="958" spans="1:42" ht="15.75" customHeight="1" x14ac:dyDescent="0.3">
      <c r="A958" s="108"/>
      <c r="B958" s="108"/>
      <c r="C958" s="108"/>
      <c r="D958" s="108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  <c r="AA958" s="108"/>
      <c r="AB958" s="108"/>
      <c r="AC958" s="108"/>
      <c r="AD958" s="108"/>
      <c r="AE958" s="108"/>
      <c r="AF958" s="108"/>
      <c r="AG958" s="108"/>
      <c r="AH958" s="108"/>
      <c r="AI958" s="108"/>
      <c r="AJ958" s="108"/>
      <c r="AK958" s="108"/>
      <c r="AL958" s="108"/>
      <c r="AM958" s="108"/>
      <c r="AN958" s="108"/>
      <c r="AO958" s="108"/>
      <c r="AP958" s="108"/>
    </row>
    <row r="959" spans="1:42" ht="15.75" customHeight="1" x14ac:dyDescent="0.3">
      <c r="A959" s="108"/>
      <c r="B959" s="108"/>
      <c r="C959" s="108"/>
      <c r="D959" s="108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  <c r="AA959" s="108"/>
      <c r="AB959" s="108"/>
      <c r="AC959" s="108"/>
      <c r="AD959" s="108"/>
      <c r="AE959" s="108"/>
      <c r="AF959" s="108"/>
      <c r="AG959" s="108"/>
      <c r="AH959" s="108"/>
      <c r="AI959" s="108"/>
      <c r="AJ959" s="108"/>
      <c r="AK959" s="108"/>
      <c r="AL959" s="108"/>
      <c r="AM959" s="108"/>
      <c r="AN959" s="108"/>
      <c r="AO959" s="108"/>
      <c r="AP959" s="108"/>
    </row>
    <row r="960" spans="1:42" ht="15.75" customHeight="1" x14ac:dyDescent="0.3">
      <c r="A960" s="108"/>
      <c r="B960" s="108"/>
      <c r="C960" s="108"/>
      <c r="D960" s="108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  <c r="AA960" s="108"/>
      <c r="AB960" s="108"/>
      <c r="AC960" s="108"/>
      <c r="AD960" s="108"/>
      <c r="AE960" s="108"/>
      <c r="AF960" s="108"/>
      <c r="AG960" s="108"/>
      <c r="AH960" s="108"/>
      <c r="AI960" s="108"/>
      <c r="AJ960" s="108"/>
      <c r="AK960" s="108"/>
      <c r="AL960" s="108"/>
      <c r="AM960" s="108"/>
      <c r="AN960" s="108"/>
      <c r="AO960" s="108"/>
      <c r="AP960" s="108"/>
    </row>
    <row r="961" spans="1:42" ht="15.75" customHeight="1" x14ac:dyDescent="0.3">
      <c r="A961" s="108"/>
      <c r="B961" s="108"/>
      <c r="C961" s="108"/>
      <c r="D961" s="108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  <c r="AA961" s="108"/>
      <c r="AB961" s="108"/>
      <c r="AC961" s="108"/>
      <c r="AD961" s="108"/>
      <c r="AE961" s="108"/>
      <c r="AF961" s="108"/>
      <c r="AG961" s="108"/>
      <c r="AH961" s="108"/>
      <c r="AI961" s="108"/>
      <c r="AJ961" s="108"/>
      <c r="AK961" s="108"/>
      <c r="AL961" s="108"/>
      <c r="AM961" s="108"/>
      <c r="AN961" s="108"/>
      <c r="AO961" s="108"/>
      <c r="AP961" s="108"/>
    </row>
    <row r="962" spans="1:42" ht="15.75" customHeight="1" x14ac:dyDescent="0.3">
      <c r="A962" s="108"/>
      <c r="B962" s="108"/>
      <c r="C962" s="108"/>
      <c r="D962" s="108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  <c r="AA962" s="108"/>
      <c r="AB962" s="108"/>
      <c r="AC962" s="108"/>
      <c r="AD962" s="108"/>
      <c r="AE962" s="108"/>
      <c r="AF962" s="108"/>
      <c r="AG962" s="108"/>
      <c r="AH962" s="108"/>
      <c r="AI962" s="108"/>
      <c r="AJ962" s="108"/>
      <c r="AK962" s="108"/>
      <c r="AL962" s="108"/>
      <c r="AM962" s="108"/>
      <c r="AN962" s="108"/>
      <c r="AO962" s="108"/>
      <c r="AP962" s="108"/>
    </row>
    <row r="963" spans="1:42" ht="15.75" customHeight="1" x14ac:dyDescent="0.3">
      <c r="A963" s="108"/>
      <c r="B963" s="108"/>
      <c r="C963" s="108"/>
      <c r="D963" s="108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  <c r="AC963" s="108"/>
      <c r="AD963" s="108"/>
      <c r="AE963" s="108"/>
      <c r="AF963" s="108"/>
      <c r="AG963" s="108"/>
      <c r="AH963" s="108"/>
      <c r="AI963" s="108"/>
      <c r="AJ963" s="108"/>
      <c r="AK963" s="108"/>
      <c r="AL963" s="108"/>
      <c r="AM963" s="108"/>
      <c r="AN963" s="108"/>
      <c r="AO963" s="108"/>
      <c r="AP963" s="108"/>
    </row>
    <row r="964" spans="1:42" ht="15.75" customHeight="1" x14ac:dyDescent="0.3">
      <c r="A964" s="108"/>
      <c r="B964" s="108"/>
      <c r="C964" s="108"/>
      <c r="D964" s="108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  <c r="AA964" s="108"/>
      <c r="AB964" s="108"/>
      <c r="AC964" s="108"/>
      <c r="AD964" s="108"/>
      <c r="AE964" s="108"/>
      <c r="AF964" s="108"/>
      <c r="AG964" s="108"/>
      <c r="AH964" s="108"/>
      <c r="AI964" s="108"/>
      <c r="AJ964" s="108"/>
      <c r="AK964" s="108"/>
      <c r="AL964" s="108"/>
      <c r="AM964" s="108"/>
      <c r="AN964" s="108"/>
      <c r="AO964" s="108"/>
      <c r="AP964" s="108"/>
    </row>
    <row r="965" spans="1:42" ht="15.75" customHeight="1" x14ac:dyDescent="0.3">
      <c r="A965" s="108"/>
      <c r="B965" s="108"/>
      <c r="C965" s="108"/>
      <c r="D965" s="108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  <c r="AC965" s="108"/>
      <c r="AD965" s="108"/>
      <c r="AE965" s="108"/>
      <c r="AF965" s="108"/>
      <c r="AG965" s="108"/>
      <c r="AH965" s="108"/>
      <c r="AI965" s="108"/>
      <c r="AJ965" s="108"/>
      <c r="AK965" s="108"/>
      <c r="AL965" s="108"/>
      <c r="AM965" s="108"/>
      <c r="AN965" s="108"/>
      <c r="AO965" s="108"/>
      <c r="AP965" s="108"/>
    </row>
    <row r="966" spans="1:42" ht="15.75" customHeight="1" x14ac:dyDescent="0.3">
      <c r="A966" s="108"/>
      <c r="B966" s="108"/>
      <c r="C966" s="108"/>
      <c r="D966" s="108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  <c r="AA966" s="108"/>
      <c r="AB966" s="108"/>
      <c r="AC966" s="108"/>
      <c r="AD966" s="108"/>
      <c r="AE966" s="108"/>
      <c r="AF966" s="108"/>
      <c r="AG966" s="108"/>
      <c r="AH966" s="108"/>
      <c r="AI966" s="108"/>
      <c r="AJ966" s="108"/>
      <c r="AK966" s="108"/>
      <c r="AL966" s="108"/>
      <c r="AM966" s="108"/>
      <c r="AN966" s="108"/>
      <c r="AO966" s="108"/>
      <c r="AP966" s="108"/>
    </row>
    <row r="967" spans="1:42" ht="15.75" customHeight="1" x14ac:dyDescent="0.3">
      <c r="A967" s="108"/>
      <c r="B967" s="108"/>
      <c r="C967" s="108"/>
      <c r="D967" s="108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  <c r="AC967" s="108"/>
      <c r="AD967" s="108"/>
      <c r="AE967" s="108"/>
      <c r="AF967" s="108"/>
      <c r="AG967" s="108"/>
      <c r="AH967" s="108"/>
      <c r="AI967" s="108"/>
      <c r="AJ967" s="108"/>
      <c r="AK967" s="108"/>
      <c r="AL967" s="108"/>
      <c r="AM967" s="108"/>
      <c r="AN967" s="108"/>
      <c r="AO967" s="108"/>
      <c r="AP967" s="108"/>
    </row>
    <row r="968" spans="1:42" ht="15.75" customHeight="1" x14ac:dyDescent="0.3">
      <c r="A968" s="108"/>
      <c r="B968" s="108"/>
      <c r="C968" s="108"/>
      <c r="D968" s="108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  <c r="AA968" s="108"/>
      <c r="AB968" s="108"/>
      <c r="AC968" s="108"/>
      <c r="AD968" s="108"/>
      <c r="AE968" s="108"/>
      <c r="AF968" s="108"/>
      <c r="AG968" s="108"/>
      <c r="AH968" s="108"/>
      <c r="AI968" s="108"/>
      <c r="AJ968" s="108"/>
      <c r="AK968" s="108"/>
      <c r="AL968" s="108"/>
      <c r="AM968" s="108"/>
      <c r="AN968" s="108"/>
      <c r="AO968" s="108"/>
      <c r="AP968" s="108"/>
    </row>
    <row r="969" spans="1:42" ht="15.75" customHeight="1" x14ac:dyDescent="0.3">
      <c r="A969" s="108"/>
      <c r="B969" s="108"/>
      <c r="C969" s="108"/>
      <c r="D969" s="108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  <c r="AA969" s="108"/>
      <c r="AB969" s="108"/>
      <c r="AC969" s="108"/>
      <c r="AD969" s="108"/>
      <c r="AE969" s="108"/>
      <c r="AF969" s="108"/>
      <c r="AG969" s="108"/>
      <c r="AH969" s="108"/>
      <c r="AI969" s="108"/>
      <c r="AJ969" s="108"/>
      <c r="AK969" s="108"/>
      <c r="AL969" s="108"/>
      <c r="AM969" s="108"/>
      <c r="AN969" s="108"/>
      <c r="AO969" s="108"/>
      <c r="AP969" s="108"/>
    </row>
    <row r="970" spans="1:42" ht="15.75" customHeight="1" x14ac:dyDescent="0.3">
      <c r="A970" s="108"/>
      <c r="B970" s="108"/>
      <c r="C970" s="108"/>
      <c r="D970" s="108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  <c r="AA970" s="108"/>
      <c r="AB970" s="108"/>
      <c r="AC970" s="108"/>
      <c r="AD970" s="108"/>
      <c r="AE970" s="108"/>
      <c r="AF970" s="108"/>
      <c r="AG970" s="108"/>
      <c r="AH970" s="108"/>
      <c r="AI970" s="108"/>
      <c r="AJ970" s="108"/>
      <c r="AK970" s="108"/>
      <c r="AL970" s="108"/>
      <c r="AM970" s="108"/>
      <c r="AN970" s="108"/>
      <c r="AO970" s="108"/>
      <c r="AP970" s="108"/>
    </row>
    <row r="971" spans="1:42" ht="15.75" customHeight="1" x14ac:dyDescent="0.3">
      <c r="A971" s="108"/>
      <c r="B971" s="108"/>
      <c r="C971" s="108"/>
      <c r="D971" s="108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  <c r="AA971" s="108"/>
      <c r="AB971" s="108"/>
      <c r="AC971" s="108"/>
      <c r="AD971" s="108"/>
      <c r="AE971" s="108"/>
      <c r="AF971" s="108"/>
      <c r="AG971" s="108"/>
      <c r="AH971" s="108"/>
      <c r="AI971" s="108"/>
      <c r="AJ971" s="108"/>
      <c r="AK971" s="108"/>
      <c r="AL971" s="108"/>
      <c r="AM971" s="108"/>
      <c r="AN971" s="108"/>
      <c r="AO971" s="108"/>
      <c r="AP971" s="108"/>
    </row>
    <row r="972" spans="1:42" ht="15.75" customHeight="1" x14ac:dyDescent="0.3">
      <c r="A972" s="108"/>
      <c r="B972" s="108"/>
      <c r="C972" s="108"/>
      <c r="D972" s="108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  <c r="AC972" s="108"/>
      <c r="AD972" s="108"/>
      <c r="AE972" s="108"/>
      <c r="AF972" s="108"/>
      <c r="AG972" s="108"/>
      <c r="AH972" s="108"/>
      <c r="AI972" s="108"/>
      <c r="AJ972" s="108"/>
      <c r="AK972" s="108"/>
      <c r="AL972" s="108"/>
      <c r="AM972" s="108"/>
      <c r="AN972" s="108"/>
      <c r="AO972" s="108"/>
      <c r="AP972" s="108"/>
    </row>
    <row r="973" spans="1:42" ht="15.75" customHeight="1" x14ac:dyDescent="0.3">
      <c r="A973" s="108"/>
      <c r="B973" s="108"/>
      <c r="C973" s="108"/>
      <c r="D973" s="108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  <c r="AA973" s="108"/>
      <c r="AB973" s="108"/>
      <c r="AC973" s="108"/>
      <c r="AD973" s="108"/>
      <c r="AE973" s="108"/>
      <c r="AF973" s="108"/>
      <c r="AG973" s="108"/>
      <c r="AH973" s="108"/>
      <c r="AI973" s="108"/>
      <c r="AJ973" s="108"/>
      <c r="AK973" s="108"/>
      <c r="AL973" s="108"/>
      <c r="AM973" s="108"/>
      <c r="AN973" s="108"/>
      <c r="AO973" s="108"/>
      <c r="AP973" s="108"/>
    </row>
    <row r="974" spans="1:42" ht="15.75" customHeight="1" x14ac:dyDescent="0.3">
      <c r="A974" s="108"/>
      <c r="B974" s="108"/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  <c r="AC974" s="108"/>
      <c r="AD974" s="108"/>
      <c r="AE974" s="108"/>
      <c r="AF974" s="108"/>
      <c r="AG974" s="108"/>
      <c r="AH974" s="108"/>
      <c r="AI974" s="108"/>
      <c r="AJ974" s="108"/>
      <c r="AK974" s="108"/>
      <c r="AL974" s="108"/>
      <c r="AM974" s="108"/>
      <c r="AN974" s="108"/>
      <c r="AO974" s="108"/>
      <c r="AP974" s="108"/>
    </row>
    <row r="975" spans="1:42" ht="15.75" customHeight="1" x14ac:dyDescent="0.3">
      <c r="A975" s="108"/>
      <c r="B975" s="108"/>
      <c r="C975" s="108"/>
      <c r="D975" s="108"/>
      <c r="E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  <c r="AC975" s="108"/>
      <c r="AD975" s="108"/>
      <c r="AE975" s="108"/>
      <c r="AF975" s="108"/>
      <c r="AG975" s="108"/>
      <c r="AH975" s="108"/>
      <c r="AI975" s="108"/>
      <c r="AJ975" s="108"/>
      <c r="AK975" s="108"/>
      <c r="AL975" s="108"/>
      <c r="AM975" s="108"/>
      <c r="AN975" s="108"/>
      <c r="AO975" s="108"/>
      <c r="AP975" s="108"/>
    </row>
    <row r="976" spans="1:42" ht="15.75" customHeight="1" x14ac:dyDescent="0.3">
      <c r="A976" s="108"/>
      <c r="B976" s="108"/>
      <c r="C976" s="108"/>
      <c r="D976" s="108"/>
      <c r="E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  <c r="AA976" s="108"/>
      <c r="AB976" s="108"/>
      <c r="AC976" s="108"/>
      <c r="AD976" s="108"/>
      <c r="AE976" s="108"/>
      <c r="AF976" s="108"/>
      <c r="AG976" s="108"/>
      <c r="AH976" s="108"/>
      <c r="AI976" s="108"/>
      <c r="AJ976" s="108"/>
      <c r="AK976" s="108"/>
      <c r="AL976" s="108"/>
      <c r="AM976" s="108"/>
      <c r="AN976" s="108"/>
      <c r="AO976" s="108"/>
      <c r="AP976" s="108"/>
    </row>
    <row r="977" spans="1:42" ht="15.75" customHeight="1" x14ac:dyDescent="0.3">
      <c r="A977" s="108"/>
      <c r="B977" s="108"/>
      <c r="C977" s="108"/>
      <c r="D977" s="108"/>
      <c r="E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  <c r="AA977" s="108"/>
      <c r="AB977" s="108"/>
      <c r="AC977" s="108"/>
      <c r="AD977" s="108"/>
      <c r="AE977" s="108"/>
      <c r="AF977" s="108"/>
      <c r="AG977" s="108"/>
      <c r="AH977" s="108"/>
      <c r="AI977" s="108"/>
      <c r="AJ977" s="108"/>
      <c r="AK977" s="108"/>
      <c r="AL977" s="108"/>
      <c r="AM977" s="108"/>
      <c r="AN977" s="108"/>
      <c r="AO977" s="108"/>
      <c r="AP977" s="108"/>
    </row>
    <row r="978" spans="1:42" ht="15.75" customHeight="1" x14ac:dyDescent="0.3">
      <c r="A978" s="108"/>
      <c r="B978" s="108"/>
      <c r="C978" s="108"/>
      <c r="D978" s="108"/>
      <c r="E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  <c r="AC978" s="108"/>
      <c r="AD978" s="108"/>
      <c r="AE978" s="108"/>
      <c r="AF978" s="108"/>
      <c r="AG978" s="108"/>
      <c r="AH978" s="108"/>
      <c r="AI978" s="108"/>
      <c r="AJ978" s="108"/>
      <c r="AK978" s="108"/>
      <c r="AL978" s="108"/>
      <c r="AM978" s="108"/>
      <c r="AN978" s="108"/>
      <c r="AO978" s="108"/>
      <c r="AP978" s="108"/>
    </row>
    <row r="979" spans="1:42" ht="15.75" customHeight="1" x14ac:dyDescent="0.3">
      <c r="A979" s="108"/>
      <c r="B979" s="108"/>
      <c r="C979" s="108"/>
      <c r="D979" s="108"/>
      <c r="E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  <c r="AC979" s="108"/>
      <c r="AD979" s="108"/>
      <c r="AE979" s="108"/>
      <c r="AF979" s="108"/>
      <c r="AG979" s="108"/>
      <c r="AH979" s="108"/>
      <c r="AI979" s="108"/>
      <c r="AJ979" s="108"/>
      <c r="AK979" s="108"/>
      <c r="AL979" s="108"/>
      <c r="AM979" s="108"/>
      <c r="AN979" s="108"/>
      <c r="AO979" s="108"/>
      <c r="AP979" s="108"/>
    </row>
    <row r="980" spans="1:42" ht="15.75" customHeight="1" x14ac:dyDescent="0.3">
      <c r="A980" s="108"/>
      <c r="B980" s="108"/>
      <c r="C980" s="108"/>
      <c r="D980" s="108"/>
      <c r="E980" s="108"/>
      <c r="F980" s="108"/>
      <c r="G980" s="108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  <c r="AA980" s="108"/>
      <c r="AB980" s="108"/>
      <c r="AC980" s="108"/>
      <c r="AD980" s="108"/>
      <c r="AE980" s="108"/>
      <c r="AF980" s="108"/>
      <c r="AG980" s="108"/>
      <c r="AH980" s="108"/>
      <c r="AI980" s="108"/>
      <c r="AJ980" s="108"/>
      <c r="AK980" s="108"/>
      <c r="AL980" s="108"/>
      <c r="AM980" s="108"/>
      <c r="AN980" s="108"/>
      <c r="AO980" s="108"/>
      <c r="AP980" s="108"/>
    </row>
    <row r="981" spans="1:42" ht="15.75" customHeight="1" x14ac:dyDescent="0.3">
      <c r="A981" s="108"/>
      <c r="B981" s="108"/>
      <c r="C981" s="108"/>
      <c r="D981" s="108"/>
      <c r="E981" s="108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  <c r="AC981" s="108"/>
      <c r="AD981" s="108"/>
      <c r="AE981" s="108"/>
      <c r="AF981" s="108"/>
      <c r="AG981" s="108"/>
      <c r="AH981" s="108"/>
      <c r="AI981" s="108"/>
      <c r="AJ981" s="108"/>
      <c r="AK981" s="108"/>
      <c r="AL981" s="108"/>
      <c r="AM981" s="108"/>
      <c r="AN981" s="108"/>
      <c r="AO981" s="108"/>
      <c r="AP981" s="108"/>
    </row>
    <row r="982" spans="1:42" ht="15.75" customHeight="1" x14ac:dyDescent="0.3">
      <c r="A982" s="108"/>
      <c r="B982" s="108"/>
      <c r="C982" s="108"/>
      <c r="D982" s="108"/>
      <c r="E982" s="108"/>
      <c r="F982" s="108"/>
      <c r="G982" s="108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  <c r="AA982" s="108"/>
      <c r="AB982" s="108"/>
      <c r="AC982" s="108"/>
      <c r="AD982" s="108"/>
      <c r="AE982" s="108"/>
      <c r="AF982" s="108"/>
      <c r="AG982" s="108"/>
      <c r="AH982" s="108"/>
      <c r="AI982" s="108"/>
      <c r="AJ982" s="108"/>
      <c r="AK982" s="108"/>
      <c r="AL982" s="108"/>
      <c r="AM982" s="108"/>
      <c r="AN982" s="108"/>
      <c r="AO982" s="108"/>
      <c r="AP982" s="108"/>
    </row>
    <row r="983" spans="1:42" ht="15.75" customHeight="1" x14ac:dyDescent="0.3">
      <c r="A983" s="108"/>
      <c r="B983" s="108"/>
      <c r="C983" s="108"/>
      <c r="D983" s="108"/>
      <c r="E983" s="108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  <c r="AC983" s="108"/>
      <c r="AD983" s="108"/>
      <c r="AE983" s="108"/>
      <c r="AF983" s="108"/>
      <c r="AG983" s="108"/>
      <c r="AH983" s="108"/>
      <c r="AI983" s="108"/>
      <c r="AJ983" s="108"/>
      <c r="AK983" s="108"/>
      <c r="AL983" s="108"/>
      <c r="AM983" s="108"/>
      <c r="AN983" s="108"/>
      <c r="AO983" s="108"/>
      <c r="AP983" s="108"/>
    </row>
    <row r="984" spans="1:42" ht="15.75" customHeight="1" x14ac:dyDescent="0.3">
      <c r="A984" s="108"/>
      <c r="B984" s="108"/>
      <c r="C984" s="108"/>
      <c r="D984" s="108"/>
      <c r="E984" s="108"/>
      <c r="F984" s="108"/>
      <c r="G984" s="108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  <c r="AA984" s="108"/>
      <c r="AB984" s="108"/>
      <c r="AC984" s="108"/>
      <c r="AD984" s="108"/>
      <c r="AE984" s="108"/>
      <c r="AF984" s="108"/>
      <c r="AG984" s="108"/>
      <c r="AH984" s="108"/>
      <c r="AI984" s="108"/>
      <c r="AJ984" s="108"/>
      <c r="AK984" s="108"/>
      <c r="AL984" s="108"/>
      <c r="AM984" s="108"/>
      <c r="AN984" s="108"/>
      <c r="AO984" s="108"/>
      <c r="AP984" s="108"/>
    </row>
    <row r="985" spans="1:42" ht="15.75" customHeight="1" x14ac:dyDescent="0.3">
      <c r="A985" s="108"/>
      <c r="B985" s="108"/>
      <c r="C985" s="108"/>
      <c r="D985" s="108"/>
      <c r="E985" s="108"/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  <c r="AA985" s="108"/>
      <c r="AB985" s="108"/>
      <c r="AC985" s="108"/>
      <c r="AD985" s="108"/>
      <c r="AE985" s="108"/>
      <c r="AF985" s="108"/>
      <c r="AG985" s="108"/>
      <c r="AH985" s="108"/>
      <c r="AI985" s="108"/>
      <c r="AJ985" s="108"/>
      <c r="AK985" s="108"/>
      <c r="AL985" s="108"/>
      <c r="AM985" s="108"/>
      <c r="AN985" s="108"/>
      <c r="AO985" s="108"/>
      <c r="AP985" s="108"/>
    </row>
    <row r="986" spans="1:42" ht="15.75" customHeight="1" x14ac:dyDescent="0.3">
      <c r="A986" s="108"/>
      <c r="B986" s="108"/>
      <c r="C986" s="108"/>
      <c r="D986" s="108"/>
      <c r="E986" s="108"/>
      <c r="F986" s="108"/>
      <c r="G986" s="108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  <c r="AA986" s="108"/>
      <c r="AB986" s="108"/>
      <c r="AC986" s="108"/>
      <c r="AD986" s="108"/>
      <c r="AE986" s="108"/>
      <c r="AF986" s="108"/>
      <c r="AG986" s="108"/>
      <c r="AH986" s="108"/>
      <c r="AI986" s="108"/>
      <c r="AJ986" s="108"/>
      <c r="AK986" s="108"/>
      <c r="AL986" s="108"/>
      <c r="AM986" s="108"/>
      <c r="AN986" s="108"/>
      <c r="AO986" s="108"/>
      <c r="AP986" s="108"/>
    </row>
    <row r="987" spans="1:42" ht="15.75" customHeight="1" x14ac:dyDescent="0.3">
      <c r="A987" s="108"/>
      <c r="B987" s="108"/>
      <c r="C987" s="108"/>
      <c r="D987" s="108"/>
      <c r="E987" s="108"/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  <c r="AA987" s="108"/>
      <c r="AB987" s="108"/>
      <c r="AC987" s="108"/>
      <c r="AD987" s="108"/>
      <c r="AE987" s="108"/>
      <c r="AF987" s="108"/>
      <c r="AG987" s="108"/>
      <c r="AH987" s="108"/>
      <c r="AI987" s="108"/>
      <c r="AJ987" s="108"/>
      <c r="AK987" s="108"/>
      <c r="AL987" s="108"/>
      <c r="AM987" s="108"/>
      <c r="AN987" s="108"/>
      <c r="AO987" s="108"/>
      <c r="AP987" s="108"/>
    </row>
    <row r="988" spans="1:42" ht="15.75" customHeight="1" x14ac:dyDescent="0.3">
      <c r="A988" s="108"/>
      <c r="B988" s="108"/>
      <c r="C988" s="108"/>
      <c r="D988" s="108"/>
      <c r="E988" s="108"/>
      <c r="F988" s="108"/>
      <c r="G988" s="108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  <c r="AA988" s="108"/>
      <c r="AB988" s="108"/>
      <c r="AC988" s="108"/>
      <c r="AD988" s="108"/>
      <c r="AE988" s="108"/>
      <c r="AF988" s="108"/>
      <c r="AG988" s="108"/>
      <c r="AH988" s="108"/>
      <c r="AI988" s="108"/>
      <c r="AJ988" s="108"/>
      <c r="AK988" s="108"/>
      <c r="AL988" s="108"/>
      <c r="AM988" s="108"/>
      <c r="AN988" s="108"/>
      <c r="AO988" s="108"/>
      <c r="AP988" s="108"/>
    </row>
    <row r="989" spans="1:42" ht="15.75" customHeight="1" x14ac:dyDescent="0.3">
      <c r="A989" s="108"/>
      <c r="B989" s="108"/>
      <c r="C989" s="108"/>
      <c r="D989" s="108"/>
      <c r="E989" s="108"/>
      <c r="F989" s="108"/>
      <c r="G989" s="108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  <c r="AA989" s="108"/>
      <c r="AB989" s="108"/>
      <c r="AC989" s="108"/>
      <c r="AD989" s="108"/>
      <c r="AE989" s="108"/>
      <c r="AF989" s="108"/>
      <c r="AG989" s="108"/>
      <c r="AH989" s="108"/>
      <c r="AI989" s="108"/>
      <c r="AJ989" s="108"/>
      <c r="AK989" s="108"/>
      <c r="AL989" s="108"/>
      <c r="AM989" s="108"/>
      <c r="AN989" s="108"/>
      <c r="AO989" s="108"/>
      <c r="AP989" s="108"/>
    </row>
    <row r="990" spans="1:42" ht="15.75" customHeight="1" x14ac:dyDescent="0.3">
      <c r="A990" s="108"/>
      <c r="B990" s="108"/>
      <c r="C990" s="108"/>
      <c r="D990" s="108"/>
      <c r="E990" s="108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  <c r="AC990" s="108"/>
      <c r="AD990" s="108"/>
      <c r="AE990" s="108"/>
      <c r="AF990" s="108"/>
      <c r="AG990" s="108"/>
      <c r="AH990" s="108"/>
      <c r="AI990" s="108"/>
      <c r="AJ990" s="108"/>
      <c r="AK990" s="108"/>
      <c r="AL990" s="108"/>
      <c r="AM990" s="108"/>
      <c r="AN990" s="108"/>
      <c r="AO990" s="108"/>
      <c r="AP990" s="108"/>
    </row>
    <row r="991" spans="1:42" ht="15.75" customHeight="1" x14ac:dyDescent="0.3">
      <c r="A991" s="108"/>
      <c r="B991" s="108"/>
      <c r="C991" s="108"/>
      <c r="D991" s="108"/>
      <c r="E991" s="108"/>
      <c r="F991" s="108"/>
      <c r="G991" s="108"/>
      <c r="H991" s="108"/>
      <c r="I991" s="108"/>
      <c r="J991" s="108"/>
      <c r="K991" s="108"/>
      <c r="L991" s="108"/>
      <c r="M991" s="108"/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  <c r="Z991" s="108"/>
      <c r="AA991" s="108"/>
      <c r="AB991" s="108"/>
      <c r="AC991" s="108"/>
      <c r="AD991" s="108"/>
      <c r="AE991" s="108"/>
      <c r="AF991" s="108"/>
      <c r="AG991" s="108"/>
      <c r="AH991" s="108"/>
      <c r="AI991" s="108"/>
      <c r="AJ991" s="108"/>
      <c r="AK991" s="108"/>
      <c r="AL991" s="108"/>
      <c r="AM991" s="108"/>
      <c r="AN991" s="108"/>
      <c r="AO991" s="108"/>
      <c r="AP991" s="108"/>
    </row>
    <row r="992" spans="1:42" ht="15.75" customHeight="1" x14ac:dyDescent="0.3">
      <c r="A992" s="108"/>
      <c r="B992" s="108"/>
      <c r="C992" s="108"/>
      <c r="D992" s="108"/>
      <c r="E992" s="108"/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08"/>
      <c r="AC992" s="108"/>
      <c r="AD992" s="108"/>
      <c r="AE992" s="108"/>
      <c r="AF992" s="108"/>
      <c r="AG992" s="108"/>
      <c r="AH992" s="108"/>
      <c r="AI992" s="108"/>
      <c r="AJ992" s="108"/>
      <c r="AK992" s="108"/>
      <c r="AL992" s="108"/>
      <c r="AM992" s="108"/>
      <c r="AN992" s="108"/>
      <c r="AO992" s="108"/>
      <c r="AP992" s="108"/>
    </row>
    <row r="993" spans="1:42" ht="15.75" customHeight="1" x14ac:dyDescent="0.3">
      <c r="A993" s="108"/>
      <c r="B993" s="108"/>
      <c r="C993" s="108"/>
      <c r="D993" s="108"/>
      <c r="E993" s="108"/>
      <c r="F993" s="108"/>
      <c r="G993" s="108"/>
      <c r="H993" s="108"/>
      <c r="I993" s="108"/>
      <c r="J993" s="108"/>
      <c r="K993" s="108"/>
      <c r="L993" s="108"/>
      <c r="M993" s="108"/>
      <c r="N993" s="108"/>
      <c r="O993" s="108"/>
      <c r="P993" s="108"/>
      <c r="Q993" s="108"/>
      <c r="R993" s="108"/>
      <c r="S993" s="108"/>
      <c r="T993" s="108"/>
      <c r="U993" s="108"/>
      <c r="V993" s="108"/>
      <c r="W993" s="108"/>
      <c r="X993" s="108"/>
      <c r="Y993" s="108"/>
      <c r="Z993" s="108"/>
      <c r="AA993" s="108"/>
      <c r="AB993" s="108"/>
      <c r="AC993" s="108"/>
      <c r="AD993" s="108"/>
      <c r="AE993" s="108"/>
      <c r="AF993" s="108"/>
      <c r="AG993" s="108"/>
      <c r="AH993" s="108"/>
      <c r="AI993" s="108"/>
      <c r="AJ993" s="108"/>
      <c r="AK993" s="108"/>
      <c r="AL993" s="108"/>
      <c r="AM993" s="108"/>
      <c r="AN993" s="108"/>
      <c r="AO993" s="108"/>
      <c r="AP993" s="108"/>
    </row>
    <row r="994" spans="1:42" ht="15.75" customHeight="1" x14ac:dyDescent="0.3">
      <c r="A994" s="108"/>
      <c r="B994" s="108"/>
      <c r="C994" s="108"/>
      <c r="D994" s="108"/>
      <c r="E994" s="108"/>
      <c r="F994" s="108"/>
      <c r="G994" s="108"/>
      <c r="H994" s="108"/>
      <c r="I994" s="108"/>
      <c r="J994" s="108"/>
      <c r="K994" s="108"/>
      <c r="L994" s="108"/>
      <c r="M994" s="108"/>
      <c r="N994" s="108"/>
      <c r="O994" s="108"/>
      <c r="P994" s="108"/>
      <c r="Q994" s="108"/>
      <c r="R994" s="108"/>
      <c r="S994" s="108"/>
      <c r="T994" s="108"/>
      <c r="U994" s="108"/>
      <c r="V994" s="108"/>
      <c r="W994" s="108"/>
      <c r="X994" s="108"/>
      <c r="Y994" s="108"/>
      <c r="Z994" s="108"/>
      <c r="AA994" s="108"/>
      <c r="AB994" s="108"/>
      <c r="AC994" s="108"/>
      <c r="AD994" s="108"/>
      <c r="AE994" s="108"/>
      <c r="AF994" s="108"/>
      <c r="AG994" s="108"/>
      <c r="AH994" s="108"/>
      <c r="AI994" s="108"/>
      <c r="AJ994" s="108"/>
      <c r="AK994" s="108"/>
      <c r="AL994" s="108"/>
      <c r="AM994" s="108"/>
      <c r="AN994" s="108"/>
      <c r="AO994" s="108"/>
      <c r="AP994" s="108"/>
    </row>
    <row r="995" spans="1:42" ht="15.75" customHeight="1" x14ac:dyDescent="0.3">
      <c r="A995" s="108"/>
      <c r="B995" s="108"/>
      <c r="C995" s="108"/>
      <c r="D995" s="108"/>
      <c r="E995" s="108"/>
      <c r="F995" s="108"/>
      <c r="G995" s="108"/>
      <c r="H995" s="108"/>
      <c r="I995" s="108"/>
      <c r="J995" s="108"/>
      <c r="K995" s="108"/>
      <c r="L995" s="108"/>
      <c r="M995" s="108"/>
      <c r="N995" s="108"/>
      <c r="O995" s="108"/>
      <c r="P995" s="108"/>
      <c r="Q995" s="108"/>
      <c r="R995" s="108"/>
      <c r="S995" s="108"/>
      <c r="T995" s="108"/>
      <c r="U995" s="108"/>
      <c r="V995" s="108"/>
      <c r="W995" s="108"/>
      <c r="X995" s="108"/>
      <c r="Y995" s="108"/>
      <c r="Z995" s="108"/>
      <c r="AA995" s="108"/>
      <c r="AB995" s="108"/>
      <c r="AC995" s="108"/>
      <c r="AD995" s="108"/>
      <c r="AE995" s="108"/>
      <c r="AF995" s="108"/>
      <c r="AG995" s="108"/>
      <c r="AH995" s="108"/>
      <c r="AI995" s="108"/>
      <c r="AJ995" s="108"/>
      <c r="AK995" s="108"/>
      <c r="AL995" s="108"/>
      <c r="AM995" s="108"/>
      <c r="AN995" s="108"/>
      <c r="AO995" s="108"/>
      <c r="AP995" s="108"/>
    </row>
    <row r="996" spans="1:42" ht="15.75" customHeight="1" x14ac:dyDescent="0.3">
      <c r="A996" s="108"/>
      <c r="B996" s="108"/>
      <c r="C996" s="108"/>
      <c r="D996" s="108"/>
      <c r="E996" s="108"/>
      <c r="F996" s="108"/>
      <c r="G996" s="108"/>
      <c r="H996" s="108"/>
      <c r="I996" s="108"/>
      <c r="J996" s="108"/>
      <c r="K996" s="108"/>
      <c r="L996" s="108"/>
      <c r="M996" s="108"/>
      <c r="N996" s="108"/>
      <c r="O996" s="108"/>
      <c r="P996" s="108"/>
      <c r="Q996" s="108"/>
      <c r="R996" s="108"/>
      <c r="S996" s="108"/>
      <c r="T996" s="108"/>
      <c r="U996" s="108"/>
      <c r="V996" s="108"/>
      <c r="W996" s="108"/>
      <c r="X996" s="108"/>
      <c r="Y996" s="108"/>
      <c r="Z996" s="108"/>
      <c r="AA996" s="108"/>
      <c r="AB996" s="108"/>
      <c r="AC996" s="108"/>
      <c r="AD996" s="108"/>
      <c r="AE996" s="108"/>
      <c r="AF996" s="108"/>
      <c r="AG996" s="108"/>
      <c r="AH996" s="108"/>
      <c r="AI996" s="108"/>
      <c r="AJ996" s="108"/>
      <c r="AK996" s="108"/>
      <c r="AL996" s="108"/>
      <c r="AM996" s="108"/>
      <c r="AN996" s="108"/>
      <c r="AO996" s="108"/>
      <c r="AP996" s="108"/>
    </row>
    <row r="997" spans="1:42" ht="15.75" customHeight="1" x14ac:dyDescent="0.3">
      <c r="A997" s="108"/>
      <c r="B997" s="108"/>
      <c r="C997" s="108"/>
      <c r="D997" s="108"/>
      <c r="E997" s="108"/>
      <c r="F997" s="108"/>
      <c r="G997" s="108"/>
      <c r="H997" s="108"/>
      <c r="I997" s="108"/>
      <c r="J997" s="108"/>
      <c r="K997" s="108"/>
      <c r="L997" s="108"/>
      <c r="M997" s="108"/>
      <c r="N997" s="108"/>
      <c r="O997" s="108"/>
      <c r="P997" s="108"/>
      <c r="Q997" s="108"/>
      <c r="R997" s="108"/>
      <c r="S997" s="108"/>
      <c r="T997" s="108"/>
      <c r="U997" s="108"/>
      <c r="V997" s="108"/>
      <c r="W997" s="108"/>
      <c r="X997" s="108"/>
      <c r="Y997" s="108"/>
      <c r="Z997" s="108"/>
      <c r="AA997" s="108"/>
      <c r="AB997" s="108"/>
      <c r="AC997" s="108"/>
      <c r="AD997" s="108"/>
      <c r="AE997" s="108"/>
      <c r="AF997" s="108"/>
      <c r="AG997" s="108"/>
      <c r="AH997" s="108"/>
      <c r="AI997" s="108"/>
      <c r="AJ997" s="108"/>
      <c r="AK997" s="108"/>
      <c r="AL997" s="108"/>
      <c r="AM997" s="108"/>
      <c r="AN997" s="108"/>
      <c r="AO997" s="108"/>
      <c r="AP997" s="108"/>
    </row>
    <row r="998" spans="1:42" ht="15.75" customHeight="1" x14ac:dyDescent="0.3">
      <c r="A998" s="108"/>
      <c r="B998" s="108"/>
      <c r="C998" s="108"/>
      <c r="D998" s="108"/>
      <c r="E998" s="108"/>
      <c r="F998" s="108"/>
      <c r="G998" s="108"/>
      <c r="H998" s="108"/>
      <c r="I998" s="108"/>
      <c r="J998" s="108"/>
      <c r="K998" s="108"/>
      <c r="L998" s="108"/>
      <c r="M998" s="108"/>
      <c r="N998" s="108"/>
      <c r="O998" s="108"/>
      <c r="P998" s="108"/>
      <c r="Q998" s="108"/>
      <c r="R998" s="108"/>
      <c r="S998" s="108"/>
      <c r="T998" s="108"/>
      <c r="U998" s="108"/>
      <c r="V998" s="108"/>
      <c r="W998" s="108"/>
      <c r="X998" s="108"/>
      <c r="Y998" s="108"/>
      <c r="Z998" s="108"/>
      <c r="AA998" s="108"/>
      <c r="AB998" s="108"/>
      <c r="AC998" s="108"/>
      <c r="AD998" s="108"/>
      <c r="AE998" s="108"/>
      <c r="AF998" s="108"/>
      <c r="AG998" s="108"/>
      <c r="AH998" s="108"/>
      <c r="AI998" s="108"/>
      <c r="AJ998" s="108"/>
      <c r="AK998" s="108"/>
      <c r="AL998" s="108"/>
      <c r="AM998" s="108"/>
      <c r="AN998" s="108"/>
      <c r="AO998" s="108"/>
      <c r="AP998" s="108"/>
    </row>
    <row r="999" spans="1:42" ht="15.75" customHeight="1" x14ac:dyDescent="0.3">
      <c r="A999" s="108"/>
      <c r="B999" s="108"/>
      <c r="C999" s="108"/>
      <c r="D999" s="108"/>
      <c r="E999" s="108"/>
      <c r="F999" s="108"/>
      <c r="G999" s="108"/>
      <c r="H999" s="108"/>
      <c r="I999" s="108"/>
      <c r="J999" s="108"/>
      <c r="K999" s="108"/>
      <c r="L999" s="108"/>
      <c r="M999" s="108"/>
      <c r="N999" s="108"/>
      <c r="O999" s="108"/>
      <c r="P999" s="108"/>
      <c r="Q999" s="108"/>
      <c r="R999" s="108"/>
      <c r="S999" s="108"/>
      <c r="T999" s="108"/>
      <c r="U999" s="108"/>
      <c r="V999" s="108"/>
      <c r="W999" s="108"/>
      <c r="X999" s="108"/>
      <c r="Y999" s="108"/>
      <c r="Z999" s="108"/>
      <c r="AA999" s="108"/>
      <c r="AB999" s="108"/>
      <c r="AC999" s="108"/>
      <c r="AD999" s="108"/>
      <c r="AE999" s="108"/>
      <c r="AF999" s="108"/>
      <c r="AG999" s="108"/>
      <c r="AH999" s="108"/>
      <c r="AI999" s="108"/>
      <c r="AJ999" s="108"/>
      <c r="AK999" s="108"/>
      <c r="AL999" s="108"/>
      <c r="AM999" s="108"/>
      <c r="AN999" s="108"/>
      <c r="AO999" s="108"/>
      <c r="AP999" s="108"/>
    </row>
    <row r="1000" spans="1:42" ht="15.75" customHeight="1" x14ac:dyDescent="0.3">
      <c r="A1000" s="108"/>
      <c r="B1000" s="108"/>
      <c r="C1000" s="108"/>
      <c r="D1000" s="108"/>
      <c r="E1000" s="108"/>
      <c r="F1000" s="108"/>
      <c r="G1000" s="108"/>
      <c r="H1000" s="108"/>
      <c r="I1000" s="108"/>
      <c r="J1000" s="108"/>
      <c r="K1000" s="108"/>
      <c r="L1000" s="108"/>
      <c r="M1000" s="108"/>
      <c r="N1000" s="108"/>
      <c r="O1000" s="108"/>
      <c r="P1000" s="108"/>
      <c r="Q1000" s="108"/>
      <c r="R1000" s="108"/>
      <c r="S1000" s="108"/>
      <c r="T1000" s="108"/>
      <c r="U1000" s="108"/>
      <c r="V1000" s="108"/>
      <c r="W1000" s="108"/>
      <c r="X1000" s="108"/>
      <c r="Y1000" s="108"/>
      <c r="Z1000" s="108"/>
      <c r="AA1000" s="108"/>
      <c r="AB1000" s="108"/>
      <c r="AC1000" s="108"/>
      <c r="AD1000" s="108"/>
      <c r="AE1000" s="108"/>
      <c r="AF1000" s="108"/>
      <c r="AG1000" s="108"/>
      <c r="AH1000" s="108"/>
      <c r="AI1000" s="108"/>
      <c r="AJ1000" s="108"/>
      <c r="AK1000" s="108"/>
      <c r="AL1000" s="108"/>
      <c r="AM1000" s="108"/>
      <c r="AN1000" s="108"/>
      <c r="AO1000" s="108"/>
      <c r="AP1000" s="108"/>
    </row>
  </sheetData>
  <mergeCells count="28">
    <mergeCell ref="K39:L39"/>
    <mergeCell ref="K40:L40"/>
    <mergeCell ref="D2:Q2"/>
    <mergeCell ref="H5:J5"/>
    <mergeCell ref="H6:J6"/>
    <mergeCell ref="H7:J7"/>
    <mergeCell ref="B30:V30"/>
    <mergeCell ref="C33:V33"/>
    <mergeCell ref="F35:H38"/>
    <mergeCell ref="J35:L35"/>
    <mergeCell ref="K36:L36"/>
    <mergeCell ref="K37:L37"/>
    <mergeCell ref="K38:L38"/>
    <mergeCell ref="Q17:R17"/>
    <mergeCell ref="S17:T17"/>
    <mergeCell ref="U17:V17"/>
    <mergeCell ref="B21:V21"/>
    <mergeCell ref="B24:V24"/>
    <mergeCell ref="B27:V27"/>
    <mergeCell ref="D4:F4"/>
    <mergeCell ref="C9:D9"/>
    <mergeCell ref="B16:V16"/>
    <mergeCell ref="B17:F17"/>
    <mergeCell ref="G17:H17"/>
    <mergeCell ref="I17:J17"/>
    <mergeCell ref="K17:L17"/>
    <mergeCell ref="M17:N17"/>
    <mergeCell ref="O17:P1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90"/>
  <sheetViews>
    <sheetView zoomScale="69" zoomScaleNormal="69" workbookViewId="0">
      <selection activeCell="L33" sqref="L33"/>
    </sheetView>
  </sheetViews>
  <sheetFormatPr baseColWidth="10" defaultColWidth="14.44140625" defaultRowHeight="15" customHeight="1" x14ac:dyDescent="0.3"/>
  <cols>
    <col min="1" max="1" width="11.44140625" style="38" customWidth="1"/>
    <col min="2" max="2" width="10.6640625" style="38" customWidth="1"/>
    <col min="3" max="3" width="12.6640625" style="38" customWidth="1"/>
    <col min="4" max="4" width="34.109375" style="38" customWidth="1"/>
    <col min="5" max="5" width="28.44140625" style="38" bestFit="1" customWidth="1"/>
    <col min="6" max="6" width="27.6640625" style="38" bestFit="1" customWidth="1"/>
    <col min="7" max="7" width="7.88671875" style="38" customWidth="1"/>
    <col min="8" max="8" width="7.5546875" style="38" customWidth="1"/>
    <col min="9" max="9" width="8.44140625" style="38" customWidth="1"/>
    <col min="10" max="10" width="8.109375" style="38" customWidth="1"/>
    <col min="11" max="11" width="8.44140625" style="38" customWidth="1"/>
    <col min="12" max="12" width="8.109375" style="38" customWidth="1"/>
    <col min="13" max="13" width="11" style="38" customWidth="1"/>
    <col min="14" max="14" width="9.109375" style="38" customWidth="1"/>
    <col min="15" max="15" width="8.44140625" style="38" customWidth="1"/>
    <col min="16" max="16" width="8.109375" style="38" customWidth="1"/>
    <col min="17" max="17" width="11.33203125" style="38" customWidth="1"/>
    <col min="18" max="18" width="8.109375" style="38" customWidth="1"/>
    <col min="19" max="19" width="8.44140625" style="38" customWidth="1"/>
    <col min="20" max="20" width="8.109375" style="38" customWidth="1"/>
    <col min="21" max="21" width="8.44140625" style="38" customWidth="1"/>
    <col min="22" max="22" width="8.109375" style="38" customWidth="1"/>
    <col min="23" max="51" width="11.44140625" style="38" customWidth="1"/>
    <col min="52" max="16384" width="14.44140625" style="38"/>
  </cols>
  <sheetData>
    <row r="1" spans="1:51" ht="15.75" customHeight="1" x14ac:dyDescent="0.3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</row>
    <row r="2" spans="1:51" ht="60" customHeight="1" x14ac:dyDescent="0.3">
      <c r="A2" s="59"/>
      <c r="B2" s="59"/>
      <c r="C2" s="30"/>
      <c r="D2" s="163" t="s">
        <v>186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</row>
    <row r="3" spans="1:51" ht="21.6" thickBot="1" x14ac:dyDescent="0.35">
      <c r="A3" s="59"/>
      <c r="B3" s="59"/>
      <c r="C3" s="30"/>
      <c r="D3" s="30"/>
      <c r="E3" s="30"/>
      <c r="F3" s="30"/>
      <c r="G3" s="30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</row>
    <row r="4" spans="1:51" ht="21" customHeight="1" x14ac:dyDescent="0.3">
      <c r="A4" s="59"/>
      <c r="B4" s="59"/>
      <c r="C4" s="30"/>
      <c r="D4" s="172" t="s">
        <v>47</v>
      </c>
      <c r="E4" s="173"/>
      <c r="F4" s="174"/>
      <c r="G4" s="30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</row>
    <row r="5" spans="1:51" ht="21" customHeight="1" x14ac:dyDescent="0.3">
      <c r="A5" s="59"/>
      <c r="B5" s="59"/>
      <c r="C5" s="30"/>
      <c r="D5" s="31" t="s">
        <v>48</v>
      </c>
      <c r="E5" s="32" t="s">
        <v>49</v>
      </c>
      <c r="F5" s="33" t="s">
        <v>50</v>
      </c>
      <c r="G5" s="30"/>
      <c r="H5" s="165" t="s">
        <v>187</v>
      </c>
      <c r="I5" s="165"/>
      <c r="J5" s="165"/>
      <c r="K5" s="165"/>
      <c r="L5" s="165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</row>
    <row r="6" spans="1:51" ht="25.5" customHeight="1" x14ac:dyDescent="0.3">
      <c r="A6" s="59"/>
      <c r="B6" s="59"/>
      <c r="C6" s="30"/>
      <c r="D6" s="34" t="s">
        <v>48</v>
      </c>
      <c r="E6" s="32" t="s">
        <v>49</v>
      </c>
      <c r="F6" s="33" t="s">
        <v>51</v>
      </c>
      <c r="G6" s="30"/>
      <c r="H6" s="166" t="s">
        <v>189</v>
      </c>
      <c r="I6" s="166"/>
      <c r="J6" s="166"/>
      <c r="K6" s="166"/>
      <c r="L6" s="166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</row>
    <row r="7" spans="1:51" ht="26.25" customHeight="1" thickBot="1" x14ac:dyDescent="0.35">
      <c r="A7" s="59"/>
      <c r="B7" s="59"/>
      <c r="C7" s="30"/>
      <c r="D7" s="35" t="s">
        <v>48</v>
      </c>
      <c r="E7" s="36" t="s">
        <v>49</v>
      </c>
      <c r="F7" s="37" t="s">
        <v>52</v>
      </c>
      <c r="G7" s="30"/>
      <c r="H7" s="167" t="s">
        <v>188</v>
      </c>
      <c r="I7" s="167"/>
      <c r="J7" s="167"/>
      <c r="K7" s="167"/>
      <c r="L7" s="167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</row>
    <row r="8" spans="1:51" ht="21.75" customHeight="1" thickBot="1" x14ac:dyDescent="0.35">
      <c r="A8" s="59"/>
      <c r="B8" s="59"/>
      <c r="C8" s="59"/>
      <c r="D8" s="30"/>
      <c r="E8" s="30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</row>
    <row r="9" spans="1:51" ht="21.75" customHeight="1" thickBot="1" x14ac:dyDescent="0.35">
      <c r="A9" s="59"/>
      <c r="B9" s="59"/>
      <c r="C9" s="178" t="s">
        <v>4</v>
      </c>
      <c r="D9" s="169"/>
      <c r="E9" s="30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</row>
    <row r="10" spans="1:51" ht="15.75" customHeight="1" thickBot="1" x14ac:dyDescent="0.35">
      <c r="A10" s="59"/>
      <c r="B10" s="59"/>
      <c r="C10" s="178" t="s">
        <v>53</v>
      </c>
      <c r="D10" s="169"/>
      <c r="E10" s="63" t="s">
        <v>54</v>
      </c>
      <c r="F10" s="64" t="s">
        <v>55</v>
      </c>
      <c r="G10" s="64" t="s">
        <v>56</v>
      </c>
      <c r="H10" s="64" t="s">
        <v>57</v>
      </c>
      <c r="I10" s="64" t="s">
        <v>58</v>
      </c>
      <c r="J10" s="64" t="s">
        <v>59</v>
      </c>
      <c r="K10" s="64" t="s">
        <v>60</v>
      </c>
      <c r="L10" s="64" t="s">
        <v>61</v>
      </c>
      <c r="M10" s="64" t="s">
        <v>62</v>
      </c>
      <c r="N10" s="64" t="s">
        <v>63</v>
      </c>
      <c r="O10" s="64" t="s">
        <v>64</v>
      </c>
      <c r="P10" s="65" t="s">
        <v>65</v>
      </c>
      <c r="Q10" s="66" t="s">
        <v>66</v>
      </c>
      <c r="R10" s="59"/>
      <c r="S10" s="178" t="s">
        <v>67</v>
      </c>
      <c r="T10" s="179"/>
      <c r="U10" s="16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</row>
    <row r="11" spans="1:51" ht="15.75" customHeight="1" thickBot="1" x14ac:dyDescent="0.35">
      <c r="A11" s="59"/>
      <c r="B11" s="59"/>
      <c r="C11" s="106">
        <v>1</v>
      </c>
      <c r="D11" s="121" t="s">
        <v>157</v>
      </c>
      <c r="E11" s="68">
        <f t="shared" ref="E11:E14" si="0">F11+G11+H11</f>
        <v>0</v>
      </c>
      <c r="F11" s="69">
        <f>IF($I$27="G",1,0)+IF($I$32="G",1,0)+IF($I$37="G",1,0)</f>
        <v>0</v>
      </c>
      <c r="G11" s="69">
        <f>IF($I$27="N",1,0)+IF($I$32="N",1,0)+IF($I$37="N",1,0)</f>
        <v>0</v>
      </c>
      <c r="H11" s="69">
        <f>IF($I$27="P",1,0)+IF($I$32="P",1,0)+IF($I$37="P",1,0)</f>
        <v>0</v>
      </c>
      <c r="I11" s="69">
        <f>S27+S32+S37</f>
        <v>0</v>
      </c>
      <c r="J11" s="69">
        <f t="shared" ref="J11:K11" si="1">G27+G32+G37</f>
        <v>0</v>
      </c>
      <c r="K11" s="69">
        <f t="shared" si="1"/>
        <v>0</v>
      </c>
      <c r="L11" s="69">
        <f t="shared" ref="L11:L14" si="2">J11-K11</f>
        <v>0</v>
      </c>
      <c r="M11" s="69">
        <f t="shared" ref="M11:N11" si="3">K27+K32+K37</f>
        <v>0</v>
      </c>
      <c r="N11" s="69">
        <f t="shared" si="3"/>
        <v>0</v>
      </c>
      <c r="O11" s="69">
        <f t="shared" ref="O11:O14" si="4">M11-N11</f>
        <v>0</v>
      </c>
      <c r="P11" s="69">
        <f t="shared" ref="P11:P14" si="5">(F11*3)+(G11*2)+(H11*1)</f>
        <v>0</v>
      </c>
      <c r="Q11" s="70">
        <f t="shared" ref="Q11:Q14" si="6">RANK(P11,$P$11:$P$14)</f>
        <v>1</v>
      </c>
      <c r="R11" s="59"/>
      <c r="S11" s="106">
        <v>1</v>
      </c>
      <c r="T11" s="203"/>
      <c r="U11" s="174"/>
      <c r="V11" s="59"/>
      <c r="W11" s="59"/>
      <c r="X11" s="59"/>
      <c r="Y11" s="59"/>
      <c r="Z11" s="59"/>
      <c r="AA11" s="178" t="s">
        <v>68</v>
      </c>
      <c r="AB11" s="179"/>
      <c r="AC11" s="169"/>
      <c r="AD11" s="71" t="s">
        <v>69</v>
      </c>
      <c r="AE11" s="180" t="s">
        <v>70</v>
      </c>
      <c r="AF11" s="181"/>
      <c r="AG11" s="182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</row>
    <row r="12" spans="1:51" ht="14.4" x14ac:dyDescent="0.3">
      <c r="A12" s="59"/>
      <c r="B12" s="59"/>
      <c r="C12" s="107">
        <v>2</v>
      </c>
      <c r="D12" s="110" t="s">
        <v>158</v>
      </c>
      <c r="E12" s="72">
        <f t="shared" si="0"/>
        <v>0</v>
      </c>
      <c r="F12" s="73">
        <f>IF($I$28="G",1,0)+IF($I$33="G",1,0)+IF($J$37="G",1,0)</f>
        <v>0</v>
      </c>
      <c r="G12" s="73">
        <f>IF($I$28="N",1,0)+IF($I$33="N",1,0)+IF($J$37="N",1,0)</f>
        <v>0</v>
      </c>
      <c r="H12" s="73">
        <f>IF($I$28="P",1,0)+IF($I$33="P",1,0)+IF($J$37="P",1,0)</f>
        <v>0</v>
      </c>
      <c r="I12" s="73">
        <f>S28+S33+T37</f>
        <v>0</v>
      </c>
      <c r="J12" s="73">
        <f>G28+G33+H37</f>
        <v>0</v>
      </c>
      <c r="K12" s="73">
        <f>H28+H33+G37</f>
        <v>0</v>
      </c>
      <c r="L12" s="73">
        <f t="shared" si="2"/>
        <v>0</v>
      </c>
      <c r="M12" s="73">
        <f>K28+K33+L37</f>
        <v>0</v>
      </c>
      <c r="N12" s="73">
        <f>L28+L33+K37</f>
        <v>0</v>
      </c>
      <c r="O12" s="73">
        <f t="shared" si="4"/>
        <v>0</v>
      </c>
      <c r="P12" s="73">
        <f t="shared" si="5"/>
        <v>0</v>
      </c>
      <c r="Q12" s="74">
        <f t="shared" si="6"/>
        <v>1</v>
      </c>
      <c r="R12" s="59"/>
      <c r="S12" s="113">
        <v>2</v>
      </c>
      <c r="T12" s="204"/>
      <c r="U12" s="171"/>
      <c r="V12" s="59"/>
      <c r="W12" s="59"/>
      <c r="X12" s="59"/>
      <c r="Y12" s="59"/>
      <c r="Z12" s="59"/>
      <c r="AA12" s="113">
        <v>1</v>
      </c>
      <c r="AB12" s="205"/>
      <c r="AC12" s="206"/>
      <c r="AD12" s="59"/>
      <c r="AE12" s="183"/>
      <c r="AF12" s="184"/>
      <c r="AG12" s="185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</row>
    <row r="13" spans="1:51" ht="15.75" customHeight="1" thickBot="1" x14ac:dyDescent="0.35">
      <c r="A13" s="59"/>
      <c r="B13" s="59"/>
      <c r="C13" s="107">
        <v>3</v>
      </c>
      <c r="D13" s="110" t="s">
        <v>155</v>
      </c>
      <c r="E13" s="72">
        <f t="shared" si="0"/>
        <v>0</v>
      </c>
      <c r="F13" s="73">
        <f>IF($J$28="G",1,0)+IF($J$32="G",1,0)+IF($I$38="G",1,0)</f>
        <v>0</v>
      </c>
      <c r="G13" s="73">
        <f>IF($J$28="N",1,0)+IF($J$32="N",1,0)+IF($I$38="N",1,0)</f>
        <v>0</v>
      </c>
      <c r="H13" s="73">
        <f>IF($J$28="P",1,0)+IF($J$32="P",1,0)+IF($I$38="P",1,0)</f>
        <v>0</v>
      </c>
      <c r="I13" s="73">
        <f>T28+T32+S38</f>
        <v>0</v>
      </c>
      <c r="J13" s="73">
        <f>H28+H32+G38</f>
        <v>0</v>
      </c>
      <c r="K13" s="73">
        <f>G28+G32+H38</f>
        <v>0</v>
      </c>
      <c r="L13" s="73">
        <f t="shared" si="2"/>
        <v>0</v>
      </c>
      <c r="M13" s="73">
        <f>L28+L32+K38</f>
        <v>0</v>
      </c>
      <c r="N13" s="73">
        <f>K28+K32+L38</f>
        <v>0</v>
      </c>
      <c r="O13" s="73">
        <f t="shared" si="4"/>
        <v>0</v>
      </c>
      <c r="P13" s="73">
        <f t="shared" si="5"/>
        <v>0</v>
      </c>
      <c r="Q13" s="74">
        <f t="shared" si="6"/>
        <v>1</v>
      </c>
      <c r="R13" s="59"/>
      <c r="S13" s="107">
        <v>3</v>
      </c>
      <c r="T13" s="204"/>
      <c r="U13" s="171"/>
      <c r="V13" s="59"/>
      <c r="W13" s="59"/>
      <c r="X13" s="59"/>
      <c r="Y13" s="59"/>
      <c r="Z13" s="59"/>
      <c r="AA13" s="107">
        <v>2</v>
      </c>
      <c r="AB13" s="170"/>
      <c r="AC13" s="171"/>
      <c r="AD13" s="59"/>
      <c r="AE13" s="183"/>
      <c r="AF13" s="184"/>
      <c r="AG13" s="185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</row>
    <row r="14" spans="1:51" ht="15.75" customHeight="1" thickBot="1" x14ac:dyDescent="0.35">
      <c r="A14" s="59"/>
      <c r="B14" s="59"/>
      <c r="C14" s="81">
        <v>4</v>
      </c>
      <c r="D14" s="111" t="s">
        <v>103</v>
      </c>
      <c r="E14" s="76">
        <f t="shared" si="0"/>
        <v>0</v>
      </c>
      <c r="F14" s="77">
        <f>IF($J$27="G",1,0)+IF($J$33="G",1,0)+IF($J$38="G",1,0)</f>
        <v>0</v>
      </c>
      <c r="G14" s="77">
        <f>IF($J$27="N",1,0)+IF($J$33="N",1,0)+IF($J$38="N",1,0)</f>
        <v>0</v>
      </c>
      <c r="H14" s="77">
        <f>IF($J$27="P",1,0)+IF($J$33="P",1,0)+IF($J$38="P",1,0)</f>
        <v>0</v>
      </c>
      <c r="I14" s="77">
        <f>T27+T33+T38</f>
        <v>0</v>
      </c>
      <c r="J14" s="77">
        <f>H27+H33+H38</f>
        <v>0</v>
      </c>
      <c r="K14" s="77">
        <f>G27+G33+G38</f>
        <v>0</v>
      </c>
      <c r="L14" s="77">
        <f t="shared" si="2"/>
        <v>0</v>
      </c>
      <c r="M14" s="77">
        <f>L27+L33+L38</f>
        <v>0</v>
      </c>
      <c r="N14" s="77">
        <f>K27+K33+K38</f>
        <v>0</v>
      </c>
      <c r="O14" s="77">
        <f t="shared" si="4"/>
        <v>0</v>
      </c>
      <c r="P14" s="77">
        <f t="shared" si="5"/>
        <v>0</v>
      </c>
      <c r="Q14" s="78">
        <f t="shared" si="6"/>
        <v>1</v>
      </c>
      <c r="R14" s="59"/>
      <c r="S14" s="81">
        <v>4</v>
      </c>
      <c r="T14" s="207"/>
      <c r="U14" s="190"/>
      <c r="V14" s="71" t="s">
        <v>69</v>
      </c>
      <c r="W14" s="180" t="s">
        <v>71</v>
      </c>
      <c r="X14" s="181"/>
      <c r="Y14" s="182"/>
      <c r="Z14" s="59"/>
      <c r="AA14" s="107">
        <v>3</v>
      </c>
      <c r="AB14" s="170"/>
      <c r="AC14" s="171"/>
      <c r="AD14" s="117"/>
      <c r="AE14" s="183"/>
      <c r="AF14" s="184"/>
      <c r="AG14" s="185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</row>
    <row r="15" spans="1:51" ht="21.75" customHeight="1" thickBot="1" x14ac:dyDescent="0.35">
      <c r="A15" s="59"/>
      <c r="B15" s="59"/>
      <c r="C15" s="59"/>
      <c r="D15" s="30"/>
      <c r="E15" s="30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183"/>
      <c r="X15" s="184"/>
      <c r="Y15" s="185"/>
      <c r="Z15" s="59"/>
      <c r="AA15" s="107">
        <v>4</v>
      </c>
      <c r="AB15" s="170"/>
      <c r="AC15" s="171"/>
      <c r="AD15" s="59"/>
      <c r="AE15" s="176"/>
      <c r="AF15" s="176"/>
      <c r="AG15" s="186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</row>
    <row r="16" spans="1:51" ht="21.75" customHeight="1" thickBot="1" x14ac:dyDescent="0.35">
      <c r="A16" s="59"/>
      <c r="B16" s="59"/>
      <c r="C16" s="178" t="s">
        <v>13</v>
      </c>
      <c r="D16" s="169"/>
      <c r="E16" s="30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183"/>
      <c r="X16" s="184"/>
      <c r="Y16" s="185"/>
      <c r="Z16" s="59"/>
      <c r="AA16" s="107">
        <v>5</v>
      </c>
      <c r="AB16" s="170"/>
      <c r="AC16" s="171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</row>
    <row r="17" spans="1:51" ht="15.75" customHeight="1" thickBot="1" x14ac:dyDescent="0.35">
      <c r="A17" s="59"/>
      <c r="B17" s="59"/>
      <c r="C17" s="178" t="s">
        <v>53</v>
      </c>
      <c r="D17" s="169"/>
      <c r="E17" s="63" t="s">
        <v>54</v>
      </c>
      <c r="F17" s="64" t="s">
        <v>55</v>
      </c>
      <c r="G17" s="64" t="s">
        <v>56</v>
      </c>
      <c r="H17" s="64" t="s">
        <v>57</v>
      </c>
      <c r="I17" s="64" t="s">
        <v>58</v>
      </c>
      <c r="J17" s="64" t="s">
        <v>59</v>
      </c>
      <c r="K17" s="64" t="s">
        <v>60</v>
      </c>
      <c r="L17" s="64" t="s">
        <v>61</v>
      </c>
      <c r="M17" s="64" t="s">
        <v>62</v>
      </c>
      <c r="N17" s="64" t="s">
        <v>63</v>
      </c>
      <c r="O17" s="64" t="s">
        <v>64</v>
      </c>
      <c r="P17" s="65" t="s">
        <v>65</v>
      </c>
      <c r="Q17" s="66" t="s">
        <v>66</v>
      </c>
      <c r="R17" s="59"/>
      <c r="S17" s="178" t="s">
        <v>72</v>
      </c>
      <c r="T17" s="179"/>
      <c r="U17" s="169"/>
      <c r="V17" s="71" t="s">
        <v>69</v>
      </c>
      <c r="W17" s="176"/>
      <c r="X17" s="176"/>
      <c r="Y17" s="186"/>
      <c r="Z17" s="59"/>
      <c r="AA17" s="107">
        <v>6</v>
      </c>
      <c r="AB17" s="170"/>
      <c r="AC17" s="171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</row>
    <row r="18" spans="1:51" ht="14.4" x14ac:dyDescent="0.3">
      <c r="A18" s="59"/>
      <c r="B18" s="59"/>
      <c r="C18" s="106">
        <v>1</v>
      </c>
      <c r="D18" s="121" t="s">
        <v>161</v>
      </c>
      <c r="E18" s="118">
        <f t="shared" ref="E18:E21" si="7">F18+G18+H18</f>
        <v>0</v>
      </c>
      <c r="F18" s="69">
        <f>IF($I$29="G",1,0)+IF($I$34="G",1,0)+IF($I$39="G",1,0)</f>
        <v>0</v>
      </c>
      <c r="G18" s="69">
        <f>IF($I$29="N",1,0)+IF($I$34="N",1,0)+IF($I$39="N",1,0)</f>
        <v>0</v>
      </c>
      <c r="H18" s="69">
        <f>IF($I$29="P",1,0)+IF($I$34="P",1,0)+IF($I$39="P",1,0)</f>
        <v>0</v>
      </c>
      <c r="I18" s="69">
        <f>S29+S34+S39</f>
        <v>0</v>
      </c>
      <c r="J18" s="69">
        <f t="shared" ref="J18:K18" si="8">G29+G34+G39</f>
        <v>0</v>
      </c>
      <c r="K18" s="69">
        <f t="shared" si="8"/>
        <v>0</v>
      </c>
      <c r="L18" s="69">
        <f t="shared" ref="L18:L21" si="9">J18-K18</f>
        <v>0</v>
      </c>
      <c r="M18" s="69">
        <f t="shared" ref="M18:N18" si="10">K29+K34+K39</f>
        <v>0</v>
      </c>
      <c r="N18" s="69">
        <f t="shared" si="10"/>
        <v>0</v>
      </c>
      <c r="O18" s="69">
        <f t="shared" ref="O18:O21" si="11">M18-N18</f>
        <v>0</v>
      </c>
      <c r="P18" s="69">
        <f t="shared" ref="P18:P21" si="12">(F18*3)+(G18*2)+(H18*1)</f>
        <v>0</v>
      </c>
      <c r="Q18" s="70">
        <f t="shared" ref="Q18:Q21" si="13">RANK(P18,$P$18:$P$21)</f>
        <v>1</v>
      </c>
      <c r="R18" s="59"/>
      <c r="S18" s="106">
        <v>1</v>
      </c>
      <c r="T18" s="203"/>
      <c r="U18" s="174"/>
      <c r="V18" s="59"/>
      <c r="W18" s="59"/>
      <c r="X18" s="59"/>
      <c r="Y18" s="59"/>
      <c r="Z18" s="59"/>
      <c r="AA18" s="107">
        <v>7</v>
      </c>
      <c r="AB18" s="170"/>
      <c r="AC18" s="171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</row>
    <row r="19" spans="1:51" ht="15.75" customHeight="1" thickBot="1" x14ac:dyDescent="0.35">
      <c r="A19" s="59"/>
      <c r="B19" s="59"/>
      <c r="C19" s="107">
        <v>2</v>
      </c>
      <c r="D19" s="110" t="s">
        <v>19</v>
      </c>
      <c r="E19" s="119">
        <f t="shared" si="7"/>
        <v>0</v>
      </c>
      <c r="F19" s="73">
        <f>IF($I$30="G",1,0)+IF($I$35="G",1,0)+IF($J$39="G",1,0)</f>
        <v>0</v>
      </c>
      <c r="G19" s="73">
        <f>IF($I$30="N",1,0)+IF($I$35="N",1,0)+IF($J$39="N",1,0)</f>
        <v>0</v>
      </c>
      <c r="H19" s="73">
        <f>IF($I$30="P",1,0)+IF($I$35="P",1,0)+IF($J$39="P",1,0)</f>
        <v>0</v>
      </c>
      <c r="I19" s="73">
        <f>S30+S35+T39</f>
        <v>0</v>
      </c>
      <c r="J19" s="73">
        <f>G30+G35+H39</f>
        <v>0</v>
      </c>
      <c r="K19" s="73">
        <f>H30+H35+G39</f>
        <v>0</v>
      </c>
      <c r="L19" s="73">
        <f t="shared" si="9"/>
        <v>0</v>
      </c>
      <c r="M19" s="73">
        <f>K30+K35+L39</f>
        <v>0</v>
      </c>
      <c r="N19" s="73">
        <f>L30+L35+K39</f>
        <v>0</v>
      </c>
      <c r="O19" s="73">
        <f t="shared" si="11"/>
        <v>0</v>
      </c>
      <c r="P19" s="73">
        <f t="shared" si="12"/>
        <v>0</v>
      </c>
      <c r="Q19" s="74">
        <f t="shared" si="13"/>
        <v>1</v>
      </c>
      <c r="R19" s="59"/>
      <c r="S19" s="113">
        <v>2</v>
      </c>
      <c r="T19" s="204"/>
      <c r="U19" s="171"/>
      <c r="V19" s="59"/>
      <c r="W19" s="59"/>
      <c r="X19" s="59"/>
      <c r="Y19" s="59"/>
      <c r="Z19" s="59"/>
      <c r="AA19" s="81">
        <v>8</v>
      </c>
      <c r="AB19" s="189"/>
      <c r="AC19" s="190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</row>
    <row r="20" spans="1:51" ht="14.4" x14ac:dyDescent="0.3">
      <c r="A20" s="59"/>
      <c r="B20" s="59"/>
      <c r="C20" s="107">
        <v>3</v>
      </c>
      <c r="D20" s="110" t="s">
        <v>156</v>
      </c>
      <c r="E20" s="119">
        <f t="shared" si="7"/>
        <v>0</v>
      </c>
      <c r="F20" s="73">
        <f>IF($J$30="G",1,0)+IF($J$34="G",1,0)+IF($I$40="G",1,0)</f>
        <v>0</v>
      </c>
      <c r="G20" s="73">
        <f>IF($J$30="N",1,0)+IF($J$34="N",1,0)+IF($I$40="N",1,0)</f>
        <v>0</v>
      </c>
      <c r="H20" s="73">
        <f>IF($J$30="P",1,0)+IF($J$34="P",1,0)+IF($I$40="P",1,0)</f>
        <v>0</v>
      </c>
      <c r="I20" s="73">
        <f>T30+T34+S40</f>
        <v>0</v>
      </c>
      <c r="J20" s="73">
        <f>H30+H34+G40</f>
        <v>0</v>
      </c>
      <c r="K20" s="73">
        <f>G30+G34+H40</f>
        <v>0</v>
      </c>
      <c r="L20" s="73">
        <f t="shared" si="9"/>
        <v>0</v>
      </c>
      <c r="M20" s="73">
        <f>L30+L34+K40</f>
        <v>0</v>
      </c>
      <c r="N20" s="73">
        <f>K30+K34+L40</f>
        <v>0</v>
      </c>
      <c r="O20" s="73">
        <f t="shared" si="11"/>
        <v>0</v>
      </c>
      <c r="P20" s="73">
        <f t="shared" si="12"/>
        <v>0</v>
      </c>
      <c r="Q20" s="74">
        <f t="shared" si="13"/>
        <v>1</v>
      </c>
      <c r="R20" s="59"/>
      <c r="S20" s="107">
        <v>3</v>
      </c>
      <c r="T20" s="204"/>
      <c r="U20" s="171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</row>
    <row r="21" spans="1:51" ht="15.75" customHeight="1" thickBot="1" x14ac:dyDescent="0.35">
      <c r="A21" s="59"/>
      <c r="B21" s="59"/>
      <c r="C21" s="81">
        <v>4</v>
      </c>
      <c r="D21" s="111" t="s">
        <v>32</v>
      </c>
      <c r="E21" s="120">
        <f t="shared" si="7"/>
        <v>0</v>
      </c>
      <c r="F21" s="77">
        <f>IF($J$29="G",1,0)+IF($J$35="G",1,0)+IF($J$40="G",1,0)</f>
        <v>0</v>
      </c>
      <c r="G21" s="77">
        <f>IF($J$29="N",1,0)+IF($J$35="N",1,0)+IF($J$40="N",1,0)</f>
        <v>0</v>
      </c>
      <c r="H21" s="77">
        <f>IF($J$29="P",1,0)+IF($J$35="P",1,0)+IF($J$40="P",1,0)</f>
        <v>0</v>
      </c>
      <c r="I21" s="77">
        <f>T29+T35+T40</f>
        <v>0</v>
      </c>
      <c r="J21" s="77">
        <f>H29+H35+H40</f>
        <v>0</v>
      </c>
      <c r="K21" s="77">
        <f>G29+G35+G40</f>
        <v>0</v>
      </c>
      <c r="L21" s="77">
        <f t="shared" si="9"/>
        <v>0</v>
      </c>
      <c r="M21" s="77">
        <f>L29+L35+L40</f>
        <v>0</v>
      </c>
      <c r="N21" s="77">
        <f>K29+K35+K40</f>
        <v>0</v>
      </c>
      <c r="O21" s="77">
        <f t="shared" si="11"/>
        <v>0</v>
      </c>
      <c r="P21" s="77">
        <f t="shared" si="12"/>
        <v>0</v>
      </c>
      <c r="Q21" s="78">
        <f t="shared" si="13"/>
        <v>1</v>
      </c>
      <c r="R21" s="59"/>
      <c r="S21" s="81">
        <v>4</v>
      </c>
      <c r="T21" s="207"/>
      <c r="U21" s="190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</row>
    <row r="22" spans="1:51" ht="15.75" customHeight="1" x14ac:dyDescent="0.3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</row>
    <row r="23" spans="1:51" ht="15.75" customHeight="1" thickBot="1" x14ac:dyDescent="0.35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</row>
    <row r="24" spans="1:51" ht="29.25" customHeight="1" thickBot="1" x14ac:dyDescent="0.35">
      <c r="A24" s="59"/>
      <c r="B24" s="191" t="s">
        <v>191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6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</row>
    <row r="25" spans="1:51" ht="16.5" customHeight="1" thickBot="1" x14ac:dyDescent="0.35">
      <c r="A25" s="59"/>
      <c r="B25" s="192"/>
      <c r="C25" s="176"/>
      <c r="D25" s="176"/>
      <c r="E25" s="176"/>
      <c r="F25" s="186"/>
      <c r="G25" s="193" t="s">
        <v>73</v>
      </c>
      <c r="H25" s="194"/>
      <c r="I25" s="195" t="s">
        <v>74</v>
      </c>
      <c r="J25" s="194"/>
      <c r="K25" s="208" t="s">
        <v>75</v>
      </c>
      <c r="L25" s="181"/>
      <c r="M25" s="195" t="s">
        <v>76</v>
      </c>
      <c r="N25" s="173"/>
      <c r="O25" s="195" t="s">
        <v>77</v>
      </c>
      <c r="P25" s="194"/>
      <c r="Q25" s="195" t="s">
        <v>78</v>
      </c>
      <c r="R25" s="194"/>
      <c r="S25" s="195" t="s">
        <v>58</v>
      </c>
      <c r="T25" s="194"/>
      <c r="U25" s="208" t="s">
        <v>79</v>
      </c>
      <c r="V25" s="182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</row>
    <row r="26" spans="1:51" ht="15.75" customHeight="1" thickBot="1" x14ac:dyDescent="0.35">
      <c r="A26" s="59"/>
      <c r="B26" s="114" t="s">
        <v>80</v>
      </c>
      <c r="C26" s="80" t="s">
        <v>81</v>
      </c>
      <c r="D26" s="64" t="s">
        <v>82</v>
      </c>
      <c r="E26" s="64" t="s">
        <v>83</v>
      </c>
      <c r="F26" s="83" t="s">
        <v>84</v>
      </c>
      <c r="G26" s="84" t="s">
        <v>85</v>
      </c>
      <c r="H26" s="85" t="s">
        <v>86</v>
      </c>
      <c r="I26" s="86" t="s">
        <v>87</v>
      </c>
      <c r="J26" s="87" t="s">
        <v>88</v>
      </c>
      <c r="K26" s="86" t="s">
        <v>87</v>
      </c>
      <c r="L26" s="86" t="s">
        <v>88</v>
      </c>
      <c r="M26" s="86" t="s">
        <v>87</v>
      </c>
      <c r="N26" s="86" t="s">
        <v>88</v>
      </c>
      <c r="O26" s="86" t="s">
        <v>87</v>
      </c>
      <c r="P26" s="88" t="s">
        <v>88</v>
      </c>
      <c r="Q26" s="86" t="s">
        <v>87</v>
      </c>
      <c r="R26" s="88" t="s">
        <v>88</v>
      </c>
      <c r="S26" s="86" t="s">
        <v>87</v>
      </c>
      <c r="T26" s="88" t="s">
        <v>88</v>
      </c>
      <c r="U26" s="86" t="s">
        <v>87</v>
      </c>
      <c r="V26" s="89" t="s">
        <v>88</v>
      </c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</row>
    <row r="27" spans="1:51" ht="15.75" customHeight="1" x14ac:dyDescent="0.3">
      <c r="A27" s="59"/>
      <c r="B27" s="115" t="s">
        <v>89</v>
      </c>
      <c r="C27" s="91">
        <v>1</v>
      </c>
      <c r="D27" s="50" t="s">
        <v>141</v>
      </c>
      <c r="E27" s="69" t="str">
        <f t="shared" ref="E27:E28" si="14">IF(D11="","",D11)</f>
        <v>RC LABARTHE</v>
      </c>
      <c r="F27" s="69" t="str">
        <f>IF(D14="","",D14)</f>
        <v>RST BALMA / QUINT</v>
      </c>
      <c r="G27" s="92"/>
      <c r="H27" s="92"/>
      <c r="I27" s="69" t="str">
        <f t="shared" ref="I27:I40" si="15">IF((AND(G27="",H27="")),"",(IF(G27=H27,"N",(IF(G27&gt;H27,"G","P")))))</f>
        <v/>
      </c>
      <c r="J27" s="69" t="str">
        <f t="shared" ref="J27:J40" si="16">IF((AND(H27="",G27="")),"",(IF(H27=G27,"N",(IF(H27&gt;G27,"G","P")))))</f>
        <v/>
      </c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69" t="str">
        <f t="shared" ref="U27:V30" si="17">IF(AND(G27="",K27="",M27="",O27="",Q27=""),"",(IF((K27*5)+(M27*2)+(O27*3)+(Q27*3)=G27,"ok","erreur")))</f>
        <v/>
      </c>
      <c r="V27" s="70" t="str">
        <f t="shared" si="17"/>
        <v/>
      </c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</row>
    <row r="28" spans="1:51" ht="15.75" customHeight="1" x14ac:dyDescent="0.3">
      <c r="A28" s="59"/>
      <c r="B28" s="48" t="s">
        <v>90</v>
      </c>
      <c r="C28" s="94">
        <v>2</v>
      </c>
      <c r="D28" s="51" t="s">
        <v>142</v>
      </c>
      <c r="E28" s="73" t="str">
        <f t="shared" si="14"/>
        <v>REVEL</v>
      </c>
      <c r="F28" s="73" t="str">
        <f>IF(D13="","",D13)</f>
        <v>TOULOUSE UC</v>
      </c>
      <c r="G28" s="95"/>
      <c r="H28" s="95"/>
      <c r="I28" s="73" t="str">
        <f t="shared" si="15"/>
        <v/>
      </c>
      <c r="J28" s="73" t="str">
        <f t="shared" si="16"/>
        <v/>
      </c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73" t="str">
        <f t="shared" si="17"/>
        <v/>
      </c>
      <c r="V28" s="74" t="str">
        <f t="shared" si="17"/>
        <v/>
      </c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</row>
    <row r="29" spans="1:51" ht="15.75" customHeight="1" x14ac:dyDescent="0.3">
      <c r="A29" s="59"/>
      <c r="B29" s="48" t="s">
        <v>91</v>
      </c>
      <c r="C29" s="94">
        <v>3</v>
      </c>
      <c r="D29" s="51" t="s">
        <v>143</v>
      </c>
      <c r="E29" s="73" t="str">
        <f t="shared" ref="E29:E30" si="18">IF(D18="","",D18)</f>
        <v>GRENADE</v>
      </c>
      <c r="F29" s="73" t="str">
        <f>IF(D21="","",D21)</f>
        <v>CŒUR DE GARONNE</v>
      </c>
      <c r="G29" s="95"/>
      <c r="H29" s="95"/>
      <c r="I29" s="73" t="str">
        <f t="shared" si="15"/>
        <v/>
      </c>
      <c r="J29" s="73" t="str">
        <f t="shared" si="16"/>
        <v/>
      </c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73" t="str">
        <f t="shared" si="17"/>
        <v/>
      </c>
      <c r="V29" s="74" t="str">
        <f t="shared" si="17"/>
        <v/>
      </c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</row>
    <row r="30" spans="1:51" ht="15.75" customHeight="1" x14ac:dyDescent="0.3">
      <c r="A30" s="59"/>
      <c r="B30" s="48" t="s">
        <v>92</v>
      </c>
      <c r="C30" s="94">
        <v>4</v>
      </c>
      <c r="D30" s="51" t="s">
        <v>144</v>
      </c>
      <c r="E30" s="73" t="str">
        <f t="shared" si="18"/>
        <v>NET RUGBY</v>
      </c>
      <c r="F30" s="73" t="str">
        <f>IF(D20="","",D20)</f>
        <v>RST SAUDRUNE / MURET</v>
      </c>
      <c r="G30" s="95"/>
      <c r="H30" s="95"/>
      <c r="I30" s="73" t="str">
        <f t="shared" si="15"/>
        <v/>
      </c>
      <c r="J30" s="73" t="str">
        <f t="shared" si="16"/>
        <v/>
      </c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73" t="str">
        <f t="shared" si="17"/>
        <v/>
      </c>
      <c r="V30" s="74" t="str">
        <f t="shared" si="17"/>
        <v/>
      </c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</row>
    <row r="31" spans="1:51" ht="15.75" customHeight="1" x14ac:dyDescent="0.3">
      <c r="A31" s="59"/>
      <c r="B31" s="209" t="s">
        <v>93</v>
      </c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1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</row>
    <row r="32" spans="1:51" ht="15.75" customHeight="1" x14ac:dyDescent="0.3">
      <c r="A32" s="59"/>
      <c r="B32" s="48" t="s">
        <v>94</v>
      </c>
      <c r="C32" s="94">
        <v>5</v>
      </c>
      <c r="D32" s="51" t="s">
        <v>145</v>
      </c>
      <c r="E32" s="73" t="str">
        <f>IF(D11="","",D11)</f>
        <v>RC LABARTHE</v>
      </c>
      <c r="F32" s="73" t="str">
        <f>IF(D13="","",D13)</f>
        <v>TOULOUSE UC</v>
      </c>
      <c r="G32" s="95"/>
      <c r="H32" s="95"/>
      <c r="I32" s="73" t="str">
        <f t="shared" si="15"/>
        <v/>
      </c>
      <c r="J32" s="73" t="str">
        <f t="shared" si="16"/>
        <v/>
      </c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73" t="str">
        <f t="shared" ref="U32:V35" si="19">IF(AND(G32="",K32="",M32="",O32="",Q32=""),"",(IF((K32*5)+(M32*2)+(O32*3)+(Q32*3)=G32,"ok","erreur")))</f>
        <v/>
      </c>
      <c r="V32" s="74" t="str">
        <f t="shared" si="19"/>
        <v/>
      </c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</row>
    <row r="33" spans="1:51" ht="15.75" customHeight="1" x14ac:dyDescent="0.3">
      <c r="A33" s="59"/>
      <c r="B33" s="48" t="s">
        <v>95</v>
      </c>
      <c r="C33" s="94">
        <v>6</v>
      </c>
      <c r="D33" s="51" t="s">
        <v>146</v>
      </c>
      <c r="E33" s="73" t="str">
        <f>IF(D12="","",D12)</f>
        <v>REVEL</v>
      </c>
      <c r="F33" s="73" t="str">
        <f>IF(D14="","",D14)</f>
        <v>RST BALMA / QUINT</v>
      </c>
      <c r="G33" s="95"/>
      <c r="H33" s="95"/>
      <c r="I33" s="73" t="str">
        <f t="shared" si="15"/>
        <v/>
      </c>
      <c r="J33" s="73" t="str">
        <f t="shared" si="16"/>
        <v/>
      </c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73" t="str">
        <f t="shared" si="19"/>
        <v/>
      </c>
      <c r="V33" s="74" t="str">
        <f t="shared" si="19"/>
        <v/>
      </c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</row>
    <row r="34" spans="1:51" ht="15.75" customHeight="1" x14ac:dyDescent="0.3">
      <c r="A34" s="59"/>
      <c r="B34" s="48" t="s">
        <v>96</v>
      </c>
      <c r="C34" s="94">
        <v>7</v>
      </c>
      <c r="D34" s="51" t="s">
        <v>147</v>
      </c>
      <c r="E34" s="73" t="str">
        <f>IF(D18="","",D18)</f>
        <v>GRENADE</v>
      </c>
      <c r="F34" s="73" t="str">
        <f>IF(D20="","",D20)</f>
        <v>RST SAUDRUNE / MURET</v>
      </c>
      <c r="G34" s="95"/>
      <c r="H34" s="95"/>
      <c r="I34" s="73" t="str">
        <f t="shared" si="15"/>
        <v/>
      </c>
      <c r="J34" s="73" t="str">
        <f t="shared" si="16"/>
        <v/>
      </c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73" t="str">
        <f t="shared" si="19"/>
        <v/>
      </c>
      <c r="V34" s="74" t="str">
        <f t="shared" si="19"/>
        <v/>
      </c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</row>
    <row r="35" spans="1:51" ht="15.75" customHeight="1" x14ac:dyDescent="0.3">
      <c r="A35" s="59"/>
      <c r="B35" s="48" t="s">
        <v>116</v>
      </c>
      <c r="C35" s="94">
        <v>8</v>
      </c>
      <c r="D35" s="51" t="s">
        <v>148</v>
      </c>
      <c r="E35" s="73" t="str">
        <f>IF(D19="","",D19)</f>
        <v>NET RUGBY</v>
      </c>
      <c r="F35" s="73" t="str">
        <f>IF(D21="","",D21)</f>
        <v>CŒUR DE GARONNE</v>
      </c>
      <c r="G35" s="95"/>
      <c r="H35" s="95"/>
      <c r="I35" s="73" t="str">
        <f t="shared" si="15"/>
        <v/>
      </c>
      <c r="J35" s="73" t="str">
        <f t="shared" si="16"/>
        <v/>
      </c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73" t="str">
        <f t="shared" si="19"/>
        <v/>
      </c>
      <c r="V35" s="74" t="str">
        <f t="shared" si="19"/>
        <v/>
      </c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</row>
    <row r="36" spans="1:51" ht="15.75" customHeight="1" x14ac:dyDescent="0.3">
      <c r="A36" s="59"/>
      <c r="B36" s="209" t="s">
        <v>93</v>
      </c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1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</row>
    <row r="37" spans="1:51" ht="15.75" customHeight="1" x14ac:dyDescent="0.3">
      <c r="A37" s="59"/>
      <c r="B37" s="48" t="s">
        <v>149</v>
      </c>
      <c r="C37" s="94">
        <v>9</v>
      </c>
      <c r="D37" s="51" t="s">
        <v>150</v>
      </c>
      <c r="E37" s="73" t="str">
        <f>IF(D11="","",D11)</f>
        <v>RC LABARTHE</v>
      </c>
      <c r="F37" s="73" t="str">
        <f>IF(D12="","",D12)</f>
        <v>REVEL</v>
      </c>
      <c r="G37" s="95"/>
      <c r="H37" s="95"/>
      <c r="I37" s="73" t="str">
        <f t="shared" si="15"/>
        <v/>
      </c>
      <c r="J37" s="73" t="str">
        <f t="shared" si="16"/>
        <v/>
      </c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73" t="str">
        <f t="shared" ref="U37:V40" si="20">IF(AND(G37="",K37="",M37="",O37="",Q37=""),"",(IF((K37*5)+(M37*2)+(O37*3)+(Q37*3)=G37,"ok","erreur")))</f>
        <v/>
      </c>
      <c r="V37" s="74" t="str">
        <f t="shared" si="20"/>
        <v/>
      </c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</row>
    <row r="38" spans="1:51" ht="15.75" customHeight="1" x14ac:dyDescent="0.3">
      <c r="A38" s="59"/>
      <c r="B38" s="48" t="s">
        <v>97</v>
      </c>
      <c r="C38" s="94">
        <v>10</v>
      </c>
      <c r="D38" s="51" t="s">
        <v>151</v>
      </c>
      <c r="E38" s="73" t="str">
        <f>IF(D13="","",D13)</f>
        <v>TOULOUSE UC</v>
      </c>
      <c r="F38" s="73" t="str">
        <f>IF(D14="","",D14)</f>
        <v>RST BALMA / QUINT</v>
      </c>
      <c r="G38" s="95"/>
      <c r="H38" s="95"/>
      <c r="I38" s="73" t="str">
        <f t="shared" si="15"/>
        <v/>
      </c>
      <c r="J38" s="73" t="str">
        <f t="shared" si="16"/>
        <v/>
      </c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73" t="str">
        <f t="shared" si="20"/>
        <v/>
      </c>
      <c r="V38" s="74" t="str">
        <f t="shared" si="20"/>
        <v/>
      </c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</row>
    <row r="39" spans="1:51" ht="15.75" customHeight="1" x14ac:dyDescent="0.3">
      <c r="A39" s="59"/>
      <c r="B39" s="48" t="s">
        <v>98</v>
      </c>
      <c r="C39" s="94">
        <v>11</v>
      </c>
      <c r="D39" s="51" t="s">
        <v>152</v>
      </c>
      <c r="E39" s="73" t="str">
        <f>IF(D18="","",D18)</f>
        <v>GRENADE</v>
      </c>
      <c r="F39" s="73" t="str">
        <f>IF(D19="","",D19)</f>
        <v>NET RUGBY</v>
      </c>
      <c r="G39" s="95"/>
      <c r="H39" s="95"/>
      <c r="I39" s="73" t="str">
        <f t="shared" si="15"/>
        <v/>
      </c>
      <c r="J39" s="73" t="str">
        <f t="shared" si="16"/>
        <v/>
      </c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73" t="str">
        <f t="shared" si="20"/>
        <v/>
      </c>
      <c r="V39" s="74" t="str">
        <f t="shared" si="20"/>
        <v/>
      </c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</row>
    <row r="40" spans="1:51" ht="15.75" customHeight="1" thickBot="1" x14ac:dyDescent="0.35">
      <c r="A40" s="59"/>
      <c r="B40" s="49" t="s">
        <v>120</v>
      </c>
      <c r="C40" s="86">
        <v>12</v>
      </c>
      <c r="D40" s="52" t="s">
        <v>153</v>
      </c>
      <c r="E40" s="77" t="str">
        <f>IF(D20="","",D20)</f>
        <v>RST SAUDRUNE / MURET</v>
      </c>
      <c r="F40" s="77" t="str">
        <f>IF(D21="","",D21)</f>
        <v>CŒUR DE GARONNE</v>
      </c>
      <c r="G40" s="97"/>
      <c r="H40" s="97"/>
      <c r="I40" s="77" t="str">
        <f t="shared" si="15"/>
        <v/>
      </c>
      <c r="J40" s="77" t="str">
        <f t="shared" si="16"/>
        <v/>
      </c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77" t="str">
        <f t="shared" si="20"/>
        <v/>
      </c>
      <c r="V40" s="78" t="str">
        <f t="shared" si="20"/>
        <v/>
      </c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</row>
    <row r="41" spans="1:51" ht="15.75" customHeight="1" thickBot="1" x14ac:dyDescent="0.35">
      <c r="A41" s="59"/>
      <c r="B41" s="49" t="s">
        <v>121</v>
      </c>
      <c r="C41" s="214" t="s">
        <v>99</v>
      </c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6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</row>
    <row r="42" spans="1:51" ht="15.75" customHeight="1" x14ac:dyDescent="0.3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</row>
    <row r="43" spans="1:51" ht="15.75" customHeight="1" thickBot="1" x14ac:dyDescent="0.35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</row>
    <row r="44" spans="1:51" ht="15.75" customHeight="1" thickBot="1" x14ac:dyDescent="0.35">
      <c r="A44" s="59"/>
      <c r="B44" s="59"/>
      <c r="C44" s="178" t="s">
        <v>100</v>
      </c>
      <c r="D44" s="179"/>
      <c r="E44" s="16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</row>
    <row r="45" spans="1:51" ht="15.75" customHeight="1" thickBot="1" x14ac:dyDescent="0.35">
      <c r="A45" s="59"/>
      <c r="B45" s="59"/>
      <c r="C45" s="113">
        <v>1</v>
      </c>
      <c r="D45" s="212"/>
      <c r="E45" s="213"/>
      <c r="F45" s="83" t="s">
        <v>101</v>
      </c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</row>
    <row r="46" spans="1:51" ht="15.75" customHeight="1" x14ac:dyDescent="0.3">
      <c r="A46" s="59"/>
      <c r="B46" s="59"/>
      <c r="C46" s="107">
        <v>2</v>
      </c>
      <c r="D46" s="212"/>
      <c r="E46" s="213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</row>
    <row r="47" spans="1:51" ht="15.75" customHeight="1" x14ac:dyDescent="0.3">
      <c r="A47" s="59"/>
      <c r="B47" s="59"/>
      <c r="C47" s="107">
        <v>3</v>
      </c>
      <c r="D47" s="212"/>
      <c r="E47" s="213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</row>
    <row r="48" spans="1:51" ht="15.75" customHeight="1" thickBot="1" x14ac:dyDescent="0.35">
      <c r="A48" s="59"/>
      <c r="B48" s="59"/>
      <c r="C48" s="107">
        <v>4</v>
      </c>
      <c r="D48" s="212"/>
      <c r="E48" s="213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</row>
    <row r="49" spans="1:51" ht="15.75" customHeight="1" thickBot="1" x14ac:dyDescent="0.35">
      <c r="A49" s="59"/>
      <c r="B49" s="59"/>
      <c r="C49" s="107">
        <v>5</v>
      </c>
      <c r="D49" s="212"/>
      <c r="E49" s="213"/>
      <c r="F49" s="83" t="s">
        <v>101</v>
      </c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</row>
    <row r="50" spans="1:51" ht="15.75" customHeight="1" x14ac:dyDescent="0.3">
      <c r="A50" s="59"/>
      <c r="B50" s="59"/>
      <c r="C50" s="107">
        <v>6</v>
      </c>
      <c r="D50" s="212"/>
      <c r="E50" s="213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</row>
    <row r="51" spans="1:51" ht="15.75" customHeight="1" x14ac:dyDescent="0.3">
      <c r="A51" s="59"/>
      <c r="B51" s="59"/>
      <c r="C51" s="107">
        <v>7</v>
      </c>
      <c r="D51" s="212"/>
      <c r="E51" s="213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</row>
    <row r="52" spans="1:51" ht="15.75" customHeight="1" thickBot="1" x14ac:dyDescent="0.35">
      <c r="A52" s="59"/>
      <c r="B52" s="59"/>
      <c r="C52" s="81">
        <v>8</v>
      </c>
      <c r="D52" s="212"/>
      <c r="E52" s="213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</row>
    <row r="53" spans="1:51" ht="15.75" customHeight="1" x14ac:dyDescent="0.3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/>
      <c r="AX53" s="59"/>
      <c r="AY53" s="59"/>
    </row>
    <row r="54" spans="1:51" ht="15.75" customHeight="1" x14ac:dyDescent="0.3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</row>
    <row r="55" spans="1:51" ht="15.75" customHeight="1" x14ac:dyDescent="0.3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</row>
    <row r="56" spans="1:51" ht="15.75" customHeight="1" x14ac:dyDescent="0.3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</row>
    <row r="57" spans="1:51" ht="15.75" customHeight="1" x14ac:dyDescent="0.3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</row>
    <row r="58" spans="1:51" ht="15.75" customHeight="1" x14ac:dyDescent="0.3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</row>
    <row r="59" spans="1:51" ht="15.75" customHeight="1" x14ac:dyDescent="0.3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</row>
    <row r="60" spans="1:51" ht="15.75" customHeight="1" x14ac:dyDescent="0.3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</row>
    <row r="61" spans="1:51" ht="15.75" customHeight="1" x14ac:dyDescent="0.3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</row>
    <row r="62" spans="1:51" ht="15.75" customHeight="1" x14ac:dyDescent="0.3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</row>
    <row r="63" spans="1:51" ht="15.75" customHeight="1" x14ac:dyDescent="0.3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</row>
    <row r="64" spans="1:51" ht="15.75" customHeight="1" x14ac:dyDescent="0.3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</row>
    <row r="65" spans="1:51" ht="15.75" customHeight="1" x14ac:dyDescent="0.3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</row>
    <row r="66" spans="1:51" ht="15.75" customHeight="1" x14ac:dyDescent="0.3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</row>
    <row r="67" spans="1:51" ht="15.75" customHeight="1" x14ac:dyDescent="0.3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</row>
    <row r="68" spans="1:51" ht="15.75" customHeight="1" x14ac:dyDescent="0.3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</row>
    <row r="69" spans="1:51" ht="15.75" customHeight="1" x14ac:dyDescent="0.3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</row>
    <row r="70" spans="1:51" ht="15.75" customHeight="1" x14ac:dyDescent="0.3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</row>
    <row r="71" spans="1:51" ht="15.75" customHeight="1" x14ac:dyDescent="0.3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</row>
    <row r="72" spans="1:51" ht="15.75" customHeight="1" x14ac:dyDescent="0.3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</row>
    <row r="73" spans="1:51" ht="15.75" customHeight="1" x14ac:dyDescent="0.3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</row>
    <row r="74" spans="1:51" ht="15.75" customHeight="1" x14ac:dyDescent="0.3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</row>
    <row r="75" spans="1:51" ht="15.75" customHeight="1" x14ac:dyDescent="0.3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</row>
    <row r="76" spans="1:51" ht="15.75" customHeight="1" x14ac:dyDescent="0.3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</row>
    <row r="77" spans="1:51" ht="15.75" customHeight="1" x14ac:dyDescent="0.3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</row>
    <row r="78" spans="1:51" ht="15.75" customHeight="1" x14ac:dyDescent="0.3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</row>
    <row r="79" spans="1:51" ht="15.75" customHeight="1" x14ac:dyDescent="0.3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</row>
    <row r="80" spans="1:51" ht="15.75" customHeight="1" x14ac:dyDescent="0.3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</row>
    <row r="81" spans="1:51" ht="15.75" customHeight="1" x14ac:dyDescent="0.3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</row>
    <row r="82" spans="1:51" ht="15.75" customHeight="1" x14ac:dyDescent="0.3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</row>
    <row r="83" spans="1:51" ht="15.75" customHeight="1" x14ac:dyDescent="0.3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</row>
    <row r="84" spans="1:51" ht="15.75" customHeight="1" x14ac:dyDescent="0.3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</row>
    <row r="85" spans="1:51" ht="15.75" customHeight="1" x14ac:dyDescent="0.3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</row>
    <row r="86" spans="1:51" ht="15.75" customHeight="1" x14ac:dyDescent="0.3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</row>
    <row r="87" spans="1:51" ht="15.75" customHeight="1" x14ac:dyDescent="0.3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</row>
    <row r="88" spans="1:51" ht="15.75" customHeight="1" x14ac:dyDescent="0.3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</row>
    <row r="89" spans="1:51" ht="15.75" customHeight="1" x14ac:dyDescent="0.3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</row>
    <row r="90" spans="1:51" ht="15.75" customHeight="1" x14ac:dyDescent="0.3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</row>
    <row r="91" spans="1:51" ht="15.75" customHeight="1" x14ac:dyDescent="0.3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</row>
    <row r="92" spans="1:51" ht="15.75" customHeight="1" x14ac:dyDescent="0.3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  <c r="AQ92" s="59"/>
      <c r="AR92" s="59"/>
      <c r="AS92" s="59"/>
      <c r="AT92" s="59"/>
      <c r="AU92" s="59"/>
      <c r="AV92" s="59"/>
      <c r="AW92" s="59"/>
      <c r="AX92" s="59"/>
      <c r="AY92" s="59"/>
    </row>
    <row r="93" spans="1:51" ht="15.75" customHeight="1" x14ac:dyDescent="0.3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</row>
    <row r="94" spans="1:51" ht="15.75" customHeight="1" x14ac:dyDescent="0.3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</row>
    <row r="95" spans="1:51" ht="15.75" customHeight="1" x14ac:dyDescent="0.3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</row>
    <row r="96" spans="1:51" ht="15.75" customHeight="1" x14ac:dyDescent="0.3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/>
      <c r="AW96" s="59"/>
      <c r="AX96" s="59"/>
      <c r="AY96" s="59"/>
    </row>
    <row r="97" spans="1:51" ht="15.75" customHeight="1" x14ac:dyDescent="0.3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</row>
    <row r="98" spans="1:51" ht="15.75" customHeight="1" x14ac:dyDescent="0.3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</row>
    <row r="99" spans="1:51" ht="15.75" customHeight="1" x14ac:dyDescent="0.3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</row>
    <row r="100" spans="1:51" ht="15.75" customHeight="1" x14ac:dyDescent="0.3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</row>
    <row r="101" spans="1:51" ht="15.75" customHeight="1" x14ac:dyDescent="0.3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</row>
    <row r="102" spans="1:51" ht="15.75" customHeight="1" x14ac:dyDescent="0.3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</row>
    <row r="103" spans="1:51" ht="15.75" customHeight="1" x14ac:dyDescent="0.3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</row>
    <row r="104" spans="1:51" ht="15.75" customHeight="1" x14ac:dyDescent="0.3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</row>
    <row r="105" spans="1:51" ht="15.75" customHeight="1" x14ac:dyDescent="0.3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</row>
    <row r="106" spans="1:51" ht="15.75" customHeight="1" x14ac:dyDescent="0.3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</row>
    <row r="107" spans="1:51" ht="15.75" customHeight="1" x14ac:dyDescent="0.3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</row>
    <row r="108" spans="1:51" ht="15.75" customHeight="1" x14ac:dyDescent="0.3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</row>
    <row r="109" spans="1:51" ht="15.75" customHeight="1" x14ac:dyDescent="0.3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</row>
    <row r="110" spans="1:51" ht="15.75" customHeight="1" x14ac:dyDescent="0.3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</row>
    <row r="111" spans="1:51" ht="15.75" customHeight="1" x14ac:dyDescent="0.3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</row>
    <row r="112" spans="1:51" ht="15.75" customHeight="1" x14ac:dyDescent="0.3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</row>
    <row r="113" spans="1:51" ht="15.75" customHeight="1" x14ac:dyDescent="0.3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</row>
    <row r="114" spans="1:51" ht="15.75" customHeight="1" x14ac:dyDescent="0.3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</row>
    <row r="115" spans="1:51" ht="15.75" customHeight="1" x14ac:dyDescent="0.3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</row>
    <row r="116" spans="1:51" ht="15.75" customHeight="1" x14ac:dyDescent="0.3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</row>
    <row r="117" spans="1:51" ht="15.75" customHeight="1" x14ac:dyDescent="0.3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</row>
    <row r="118" spans="1:51" ht="15.75" customHeight="1" x14ac:dyDescent="0.3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</row>
    <row r="119" spans="1:51" ht="15.75" customHeight="1" x14ac:dyDescent="0.3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</row>
    <row r="120" spans="1:51" ht="15.75" customHeight="1" x14ac:dyDescent="0.3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</row>
    <row r="121" spans="1:51" ht="15.75" customHeight="1" x14ac:dyDescent="0.3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</row>
    <row r="122" spans="1:51" ht="15.75" customHeight="1" x14ac:dyDescent="0.3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</row>
    <row r="123" spans="1:51" ht="15.75" customHeight="1" x14ac:dyDescent="0.3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</row>
    <row r="124" spans="1:51" ht="15.75" customHeight="1" x14ac:dyDescent="0.3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</row>
    <row r="125" spans="1:51" ht="15.75" customHeight="1" x14ac:dyDescent="0.3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</row>
    <row r="126" spans="1:51" ht="15.75" customHeight="1" x14ac:dyDescent="0.3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</row>
    <row r="127" spans="1:51" ht="15.75" customHeight="1" x14ac:dyDescent="0.3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</row>
    <row r="128" spans="1:51" ht="15.75" customHeight="1" x14ac:dyDescent="0.3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</row>
    <row r="129" spans="1:51" ht="15.75" customHeight="1" x14ac:dyDescent="0.3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</row>
    <row r="130" spans="1:51" ht="15.75" customHeight="1" x14ac:dyDescent="0.3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</row>
    <row r="131" spans="1:51" ht="15.75" customHeight="1" x14ac:dyDescent="0.3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</row>
    <row r="132" spans="1:51" ht="15.75" customHeight="1" x14ac:dyDescent="0.3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</row>
    <row r="133" spans="1:51" ht="15.75" customHeight="1" x14ac:dyDescent="0.3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</row>
    <row r="134" spans="1:51" ht="15.75" customHeight="1" x14ac:dyDescent="0.3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</row>
    <row r="135" spans="1:51" ht="15.75" customHeight="1" x14ac:dyDescent="0.3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</row>
    <row r="136" spans="1:51" ht="15.75" customHeight="1" x14ac:dyDescent="0.3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</row>
    <row r="137" spans="1:51" ht="15.75" customHeight="1" x14ac:dyDescent="0.3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</row>
    <row r="138" spans="1:51" ht="15.75" customHeight="1" x14ac:dyDescent="0.3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</row>
    <row r="139" spans="1:51" ht="15.75" customHeight="1" x14ac:dyDescent="0.3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</row>
    <row r="140" spans="1:51" ht="15.75" customHeight="1" x14ac:dyDescent="0.3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</row>
    <row r="141" spans="1:51" ht="15.75" customHeight="1" x14ac:dyDescent="0.3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</row>
    <row r="142" spans="1:51" ht="15.75" customHeight="1" x14ac:dyDescent="0.3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</row>
    <row r="143" spans="1:51" ht="15.75" customHeight="1" x14ac:dyDescent="0.3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</row>
    <row r="144" spans="1:51" ht="15.75" customHeight="1" x14ac:dyDescent="0.3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</row>
    <row r="145" spans="1:51" ht="15.75" customHeight="1" x14ac:dyDescent="0.3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</row>
    <row r="146" spans="1:51" ht="15.75" customHeight="1" x14ac:dyDescent="0.3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</row>
    <row r="147" spans="1:51" ht="15.75" customHeight="1" x14ac:dyDescent="0.3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</row>
    <row r="148" spans="1:51" ht="15.75" customHeight="1" x14ac:dyDescent="0.3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</row>
    <row r="149" spans="1:51" ht="15.75" customHeight="1" x14ac:dyDescent="0.3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</row>
    <row r="150" spans="1:51" ht="15.75" customHeight="1" x14ac:dyDescent="0.3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</row>
    <row r="151" spans="1:51" ht="15.75" customHeight="1" x14ac:dyDescent="0.3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</row>
    <row r="152" spans="1:51" ht="15.75" customHeight="1" x14ac:dyDescent="0.3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</row>
    <row r="153" spans="1:51" ht="15.75" customHeight="1" x14ac:dyDescent="0.3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</row>
    <row r="154" spans="1:51" ht="15.75" customHeight="1" x14ac:dyDescent="0.3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</row>
    <row r="155" spans="1:51" ht="15.75" customHeight="1" x14ac:dyDescent="0.3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</row>
    <row r="156" spans="1:51" ht="15.75" customHeight="1" x14ac:dyDescent="0.3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</row>
    <row r="157" spans="1:51" ht="15.75" customHeight="1" x14ac:dyDescent="0.3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</row>
    <row r="158" spans="1:51" ht="15.75" customHeight="1" x14ac:dyDescent="0.3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</row>
    <row r="159" spans="1:51" ht="15.75" customHeight="1" x14ac:dyDescent="0.3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</row>
    <row r="160" spans="1:51" ht="15.75" customHeight="1" x14ac:dyDescent="0.3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</row>
    <row r="161" spans="1:51" ht="15.75" customHeight="1" x14ac:dyDescent="0.3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</row>
    <row r="162" spans="1:51" ht="15.75" customHeight="1" x14ac:dyDescent="0.3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</row>
    <row r="163" spans="1:51" ht="15.75" customHeight="1" x14ac:dyDescent="0.3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</row>
    <row r="164" spans="1:51" ht="15.75" customHeight="1" x14ac:dyDescent="0.3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</row>
    <row r="165" spans="1:51" ht="15.75" customHeight="1" x14ac:dyDescent="0.3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</row>
    <row r="166" spans="1:51" ht="15.75" customHeight="1" x14ac:dyDescent="0.3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</row>
    <row r="167" spans="1:51" ht="15.75" customHeight="1" x14ac:dyDescent="0.3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</row>
    <row r="168" spans="1:51" ht="15.75" customHeight="1" x14ac:dyDescent="0.3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</row>
    <row r="169" spans="1:51" ht="15.75" customHeight="1" x14ac:dyDescent="0.3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</row>
    <row r="170" spans="1:51" ht="15.75" customHeight="1" x14ac:dyDescent="0.3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</row>
    <row r="171" spans="1:51" ht="15.75" customHeight="1" x14ac:dyDescent="0.3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</row>
    <row r="172" spans="1:51" ht="15.75" customHeight="1" x14ac:dyDescent="0.3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</row>
    <row r="173" spans="1:51" ht="15.75" customHeight="1" x14ac:dyDescent="0.3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</row>
    <row r="174" spans="1:51" ht="15.75" customHeight="1" x14ac:dyDescent="0.3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</row>
    <row r="175" spans="1:51" ht="15.75" customHeight="1" x14ac:dyDescent="0.3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</row>
    <row r="176" spans="1:51" ht="15.75" customHeight="1" x14ac:dyDescent="0.3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</row>
    <row r="177" spans="1:51" ht="15.75" customHeight="1" x14ac:dyDescent="0.3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</row>
    <row r="178" spans="1:51" ht="15.75" customHeight="1" x14ac:dyDescent="0.3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</row>
    <row r="179" spans="1:51" ht="15.75" customHeight="1" x14ac:dyDescent="0.3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</row>
    <row r="180" spans="1:51" ht="15.75" customHeight="1" x14ac:dyDescent="0.3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</row>
    <row r="181" spans="1:51" ht="15.75" customHeight="1" x14ac:dyDescent="0.3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</row>
    <row r="182" spans="1:51" ht="15.75" customHeight="1" x14ac:dyDescent="0.3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</row>
    <row r="183" spans="1:51" ht="15.75" customHeight="1" x14ac:dyDescent="0.3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</row>
    <row r="184" spans="1:51" ht="15.75" customHeight="1" x14ac:dyDescent="0.3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</row>
    <row r="185" spans="1:51" ht="15.75" customHeight="1" x14ac:dyDescent="0.3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</row>
    <row r="186" spans="1:51" ht="15.75" customHeight="1" x14ac:dyDescent="0.3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</row>
    <row r="187" spans="1:51" ht="15.75" customHeight="1" x14ac:dyDescent="0.3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</row>
    <row r="188" spans="1:51" ht="15.75" customHeight="1" x14ac:dyDescent="0.3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</row>
    <row r="189" spans="1:51" ht="15.75" customHeight="1" x14ac:dyDescent="0.3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</row>
    <row r="190" spans="1:51" ht="15.75" customHeight="1" x14ac:dyDescent="0.3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</row>
    <row r="191" spans="1:51" ht="15.75" customHeight="1" x14ac:dyDescent="0.3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</row>
    <row r="192" spans="1:51" ht="15.75" customHeight="1" x14ac:dyDescent="0.3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</row>
    <row r="193" spans="1:51" ht="15.75" customHeight="1" x14ac:dyDescent="0.3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</row>
    <row r="194" spans="1:51" ht="15.75" customHeight="1" x14ac:dyDescent="0.3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</row>
    <row r="195" spans="1:51" ht="15.75" customHeight="1" x14ac:dyDescent="0.3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</row>
    <row r="196" spans="1:51" ht="15.75" customHeight="1" x14ac:dyDescent="0.3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</row>
    <row r="197" spans="1:51" ht="15.75" customHeight="1" x14ac:dyDescent="0.3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</row>
    <row r="198" spans="1:51" ht="15.75" customHeight="1" x14ac:dyDescent="0.3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</row>
    <row r="199" spans="1:51" ht="15.75" customHeight="1" x14ac:dyDescent="0.3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</row>
    <row r="200" spans="1:51" ht="15.75" customHeight="1" x14ac:dyDescent="0.3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</row>
    <row r="201" spans="1:51" ht="15.75" customHeight="1" x14ac:dyDescent="0.3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</row>
    <row r="202" spans="1:51" ht="15.75" customHeight="1" x14ac:dyDescent="0.3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</row>
    <row r="203" spans="1:51" ht="15.75" customHeight="1" x14ac:dyDescent="0.3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</row>
    <row r="204" spans="1:51" ht="15.75" customHeight="1" x14ac:dyDescent="0.3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</row>
    <row r="205" spans="1:51" ht="15.75" customHeight="1" x14ac:dyDescent="0.3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</row>
    <row r="206" spans="1:51" ht="15.75" customHeight="1" x14ac:dyDescent="0.3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</row>
    <row r="207" spans="1:51" ht="15.75" customHeight="1" x14ac:dyDescent="0.3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</row>
    <row r="208" spans="1:51" ht="15.75" customHeight="1" x14ac:dyDescent="0.3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</row>
    <row r="209" spans="1:51" ht="15.75" customHeight="1" x14ac:dyDescent="0.3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</row>
    <row r="210" spans="1:51" ht="15.75" customHeight="1" x14ac:dyDescent="0.3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</row>
    <row r="211" spans="1:51" ht="15.75" customHeight="1" x14ac:dyDescent="0.3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</row>
    <row r="212" spans="1:51" ht="15.75" customHeight="1" x14ac:dyDescent="0.3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</row>
    <row r="213" spans="1:51" ht="15.75" customHeight="1" x14ac:dyDescent="0.3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</row>
    <row r="214" spans="1:51" ht="15.75" customHeight="1" x14ac:dyDescent="0.3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</row>
    <row r="215" spans="1:51" ht="15.75" customHeight="1" x14ac:dyDescent="0.3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</row>
    <row r="216" spans="1:51" ht="15.75" customHeight="1" x14ac:dyDescent="0.3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</row>
    <row r="217" spans="1:51" ht="15.75" customHeight="1" x14ac:dyDescent="0.3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</row>
    <row r="218" spans="1:51" ht="15.75" customHeight="1" x14ac:dyDescent="0.3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</row>
    <row r="219" spans="1:51" ht="15.75" customHeight="1" x14ac:dyDescent="0.3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</row>
    <row r="220" spans="1:51" ht="15.75" customHeight="1" x14ac:dyDescent="0.3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</row>
    <row r="221" spans="1:51" ht="15.75" customHeight="1" x14ac:dyDescent="0.3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</row>
    <row r="222" spans="1:51" ht="15.75" customHeight="1" x14ac:dyDescent="0.3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</row>
    <row r="223" spans="1:51" ht="15.75" customHeight="1" x14ac:dyDescent="0.3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</row>
    <row r="224" spans="1:51" ht="15.75" customHeight="1" x14ac:dyDescent="0.3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</row>
    <row r="225" spans="1:51" ht="15.75" customHeight="1" x14ac:dyDescent="0.3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</row>
    <row r="226" spans="1:51" ht="15.75" customHeight="1" x14ac:dyDescent="0.3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</row>
    <row r="227" spans="1:51" ht="15.75" customHeight="1" x14ac:dyDescent="0.3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</row>
    <row r="228" spans="1:51" ht="15.75" customHeight="1" x14ac:dyDescent="0.3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</row>
    <row r="229" spans="1:51" ht="15.75" customHeight="1" x14ac:dyDescent="0.3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</row>
    <row r="230" spans="1:51" ht="15.75" customHeight="1" x14ac:dyDescent="0.3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</row>
    <row r="231" spans="1:51" ht="15.75" customHeight="1" x14ac:dyDescent="0.3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</row>
    <row r="232" spans="1:51" ht="15.75" customHeight="1" x14ac:dyDescent="0.3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</row>
    <row r="233" spans="1:51" ht="15.75" customHeight="1" x14ac:dyDescent="0.3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</row>
    <row r="234" spans="1:51" ht="15.75" customHeight="1" x14ac:dyDescent="0.3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</row>
    <row r="235" spans="1:51" ht="15.75" customHeight="1" x14ac:dyDescent="0.3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</row>
    <row r="236" spans="1:51" ht="15.75" customHeight="1" x14ac:dyDescent="0.3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</row>
    <row r="237" spans="1:51" ht="15.75" customHeight="1" x14ac:dyDescent="0.3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</row>
    <row r="238" spans="1:51" ht="15.75" customHeight="1" x14ac:dyDescent="0.3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</row>
    <row r="239" spans="1:51" ht="15.75" customHeight="1" x14ac:dyDescent="0.3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</row>
    <row r="240" spans="1:51" ht="15.75" customHeight="1" x14ac:dyDescent="0.3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</row>
    <row r="241" spans="1:51" ht="15.75" customHeight="1" x14ac:dyDescent="0.3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</row>
    <row r="242" spans="1:51" ht="15.75" customHeight="1" x14ac:dyDescent="0.3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</row>
    <row r="243" spans="1:51" ht="15.75" customHeight="1" x14ac:dyDescent="0.3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</row>
    <row r="244" spans="1:51" ht="15.75" customHeight="1" x14ac:dyDescent="0.3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</row>
    <row r="245" spans="1:51" ht="15.75" customHeight="1" x14ac:dyDescent="0.3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</row>
    <row r="246" spans="1:51" ht="15.75" customHeight="1" x14ac:dyDescent="0.3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</row>
    <row r="247" spans="1:51" ht="15.75" customHeight="1" x14ac:dyDescent="0.3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</row>
    <row r="248" spans="1:51" ht="15.75" customHeight="1" x14ac:dyDescent="0.3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</row>
    <row r="249" spans="1:51" ht="15.75" customHeight="1" x14ac:dyDescent="0.3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</row>
    <row r="250" spans="1:51" ht="15.75" customHeight="1" x14ac:dyDescent="0.3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</row>
    <row r="251" spans="1:51" ht="15.75" customHeight="1" x14ac:dyDescent="0.3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</row>
    <row r="252" spans="1:51" ht="15.75" customHeight="1" x14ac:dyDescent="0.3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</row>
    <row r="253" spans="1:51" ht="15.75" customHeight="1" x14ac:dyDescent="0.3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</row>
    <row r="254" spans="1:51" ht="15.75" customHeight="1" x14ac:dyDescent="0.3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</row>
    <row r="255" spans="1:51" ht="15.75" customHeight="1" x14ac:dyDescent="0.3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</row>
    <row r="256" spans="1:51" ht="15.75" customHeight="1" x14ac:dyDescent="0.3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</row>
    <row r="257" spans="1:51" ht="15.75" customHeight="1" x14ac:dyDescent="0.3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</row>
    <row r="258" spans="1:51" ht="15.75" customHeight="1" x14ac:dyDescent="0.3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</row>
    <row r="259" spans="1:51" ht="15.75" customHeight="1" x14ac:dyDescent="0.3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</row>
    <row r="260" spans="1:51" ht="15.75" customHeight="1" x14ac:dyDescent="0.3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</row>
    <row r="261" spans="1:51" ht="15.75" customHeight="1" x14ac:dyDescent="0.3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</row>
    <row r="262" spans="1:51" ht="15.75" customHeight="1" x14ac:dyDescent="0.3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</row>
    <row r="263" spans="1:51" ht="15.75" customHeight="1" x14ac:dyDescent="0.3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</row>
    <row r="264" spans="1:51" ht="15.75" customHeight="1" x14ac:dyDescent="0.3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</row>
    <row r="265" spans="1:51" ht="15.75" customHeight="1" x14ac:dyDescent="0.3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</row>
    <row r="266" spans="1:51" ht="15.75" customHeight="1" x14ac:dyDescent="0.3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</row>
    <row r="267" spans="1:51" ht="15.75" customHeight="1" x14ac:dyDescent="0.3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</row>
    <row r="268" spans="1:51" ht="15.75" customHeight="1" x14ac:dyDescent="0.3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</row>
    <row r="269" spans="1:51" ht="15.75" customHeight="1" x14ac:dyDescent="0.3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</row>
    <row r="270" spans="1:51" ht="15.75" customHeight="1" x14ac:dyDescent="0.3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</row>
    <row r="271" spans="1:51" ht="15.75" customHeight="1" x14ac:dyDescent="0.3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</row>
    <row r="272" spans="1:51" ht="15.75" customHeight="1" x14ac:dyDescent="0.3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</row>
    <row r="273" spans="1:51" ht="15.75" customHeight="1" x14ac:dyDescent="0.3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</row>
    <row r="274" spans="1:51" ht="15.75" customHeight="1" x14ac:dyDescent="0.3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</row>
    <row r="275" spans="1:51" ht="15.75" customHeight="1" x14ac:dyDescent="0.3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</row>
    <row r="276" spans="1:51" ht="15.75" customHeight="1" x14ac:dyDescent="0.3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</row>
    <row r="277" spans="1:51" ht="15.75" customHeight="1" x14ac:dyDescent="0.3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</row>
    <row r="278" spans="1:51" ht="15.75" customHeight="1" x14ac:dyDescent="0.3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</row>
    <row r="279" spans="1:51" ht="15.75" customHeight="1" x14ac:dyDescent="0.3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</row>
    <row r="280" spans="1:51" ht="15.75" customHeight="1" x14ac:dyDescent="0.3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</row>
    <row r="281" spans="1:51" ht="15.75" customHeight="1" x14ac:dyDescent="0.3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</row>
    <row r="282" spans="1:51" ht="15.75" customHeight="1" x14ac:dyDescent="0.3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</row>
    <row r="283" spans="1:51" ht="15.75" customHeight="1" x14ac:dyDescent="0.3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</row>
    <row r="284" spans="1:51" ht="15.75" customHeight="1" x14ac:dyDescent="0.3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</row>
    <row r="285" spans="1:51" ht="15.75" customHeight="1" x14ac:dyDescent="0.3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</row>
    <row r="286" spans="1:51" ht="15.75" customHeight="1" x14ac:dyDescent="0.3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</row>
    <row r="287" spans="1:51" ht="15.75" customHeight="1" x14ac:dyDescent="0.3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</row>
    <row r="288" spans="1:51" ht="15.75" customHeight="1" x14ac:dyDescent="0.3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</row>
    <row r="289" spans="1:51" ht="15.75" customHeight="1" x14ac:dyDescent="0.3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</row>
    <row r="290" spans="1:51" ht="15.75" customHeight="1" x14ac:dyDescent="0.3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</row>
    <row r="291" spans="1:51" ht="15.75" customHeight="1" x14ac:dyDescent="0.3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</row>
    <row r="292" spans="1:51" ht="15.75" customHeight="1" x14ac:dyDescent="0.3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</row>
    <row r="293" spans="1:51" ht="15.75" customHeight="1" x14ac:dyDescent="0.3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</row>
    <row r="294" spans="1:51" ht="15.75" customHeight="1" x14ac:dyDescent="0.3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</row>
    <row r="295" spans="1:51" ht="15.75" customHeight="1" x14ac:dyDescent="0.3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</row>
    <row r="296" spans="1:51" ht="15.75" customHeight="1" x14ac:dyDescent="0.3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</row>
    <row r="297" spans="1:51" ht="15.75" customHeight="1" x14ac:dyDescent="0.3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</row>
    <row r="298" spans="1:51" ht="15.75" customHeight="1" x14ac:dyDescent="0.3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</row>
    <row r="299" spans="1:51" ht="15.75" customHeight="1" x14ac:dyDescent="0.3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</row>
    <row r="300" spans="1:51" ht="15.75" customHeight="1" x14ac:dyDescent="0.3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</row>
    <row r="301" spans="1:51" ht="15.75" customHeight="1" x14ac:dyDescent="0.3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</row>
    <row r="302" spans="1:51" ht="15.75" customHeight="1" x14ac:dyDescent="0.3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</row>
    <row r="303" spans="1:51" ht="15.75" customHeight="1" x14ac:dyDescent="0.3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</row>
    <row r="304" spans="1:51" ht="15.75" customHeight="1" x14ac:dyDescent="0.3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</row>
    <row r="305" spans="1:51" ht="15.75" customHeight="1" x14ac:dyDescent="0.3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</row>
    <row r="306" spans="1:51" ht="15.75" customHeight="1" x14ac:dyDescent="0.3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</row>
    <row r="307" spans="1:51" ht="15.75" customHeight="1" x14ac:dyDescent="0.3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</row>
    <row r="308" spans="1:51" ht="15.75" customHeight="1" x14ac:dyDescent="0.3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</row>
    <row r="309" spans="1:51" ht="15.75" customHeight="1" x14ac:dyDescent="0.3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</row>
    <row r="310" spans="1:51" ht="15.75" customHeight="1" x14ac:dyDescent="0.3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</row>
    <row r="311" spans="1:51" ht="15.75" customHeight="1" x14ac:dyDescent="0.3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</row>
    <row r="312" spans="1:51" ht="15.75" customHeight="1" x14ac:dyDescent="0.3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</row>
    <row r="313" spans="1:51" ht="15.75" customHeight="1" x14ac:dyDescent="0.3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</row>
    <row r="314" spans="1:51" ht="15.75" customHeight="1" x14ac:dyDescent="0.3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</row>
    <row r="315" spans="1:51" ht="15.75" customHeight="1" x14ac:dyDescent="0.3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</row>
    <row r="316" spans="1:51" ht="15.75" customHeight="1" x14ac:dyDescent="0.3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</row>
    <row r="317" spans="1:51" ht="15.75" customHeight="1" x14ac:dyDescent="0.3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</row>
    <row r="318" spans="1:51" ht="15.75" customHeight="1" x14ac:dyDescent="0.3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</row>
    <row r="319" spans="1:51" ht="15.75" customHeight="1" x14ac:dyDescent="0.3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</row>
    <row r="320" spans="1:51" ht="15.75" customHeight="1" x14ac:dyDescent="0.3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</row>
    <row r="321" spans="1:51" ht="15.75" customHeight="1" x14ac:dyDescent="0.3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</row>
    <row r="322" spans="1:51" ht="15.75" customHeight="1" x14ac:dyDescent="0.3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</row>
    <row r="323" spans="1:51" ht="15.75" customHeight="1" x14ac:dyDescent="0.3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</row>
    <row r="324" spans="1:51" ht="15.75" customHeight="1" x14ac:dyDescent="0.3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</row>
    <row r="325" spans="1:51" ht="15.75" customHeight="1" x14ac:dyDescent="0.3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</row>
    <row r="326" spans="1:51" ht="15.75" customHeight="1" x14ac:dyDescent="0.3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</row>
    <row r="327" spans="1:51" ht="15.75" customHeight="1" x14ac:dyDescent="0.3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</row>
    <row r="328" spans="1:51" ht="15.75" customHeight="1" x14ac:dyDescent="0.3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</row>
    <row r="329" spans="1:51" ht="15.75" customHeight="1" x14ac:dyDescent="0.3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</row>
    <row r="330" spans="1:51" ht="15.75" customHeight="1" x14ac:dyDescent="0.3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</row>
    <row r="331" spans="1:51" ht="15.75" customHeight="1" x14ac:dyDescent="0.3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</row>
    <row r="332" spans="1:51" ht="15.75" customHeight="1" x14ac:dyDescent="0.3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</row>
    <row r="333" spans="1:51" ht="15.75" customHeight="1" x14ac:dyDescent="0.3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</row>
    <row r="334" spans="1:51" ht="15.75" customHeight="1" x14ac:dyDescent="0.3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</row>
    <row r="335" spans="1:51" ht="15.75" customHeight="1" x14ac:dyDescent="0.3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</row>
    <row r="336" spans="1:51" ht="15.75" customHeight="1" x14ac:dyDescent="0.3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</row>
    <row r="337" spans="1:51" ht="15.75" customHeight="1" x14ac:dyDescent="0.3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</row>
    <row r="338" spans="1:51" ht="15.75" customHeight="1" x14ac:dyDescent="0.3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</row>
    <row r="339" spans="1:51" ht="15.75" customHeight="1" x14ac:dyDescent="0.3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</row>
    <row r="340" spans="1:51" ht="15.75" customHeight="1" x14ac:dyDescent="0.3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</row>
    <row r="341" spans="1:51" ht="15.75" customHeight="1" x14ac:dyDescent="0.3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</row>
    <row r="342" spans="1:51" ht="15.75" customHeight="1" x14ac:dyDescent="0.3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</row>
    <row r="343" spans="1:51" ht="15.75" customHeight="1" x14ac:dyDescent="0.3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</row>
    <row r="344" spans="1:51" ht="15.75" customHeight="1" x14ac:dyDescent="0.3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</row>
    <row r="345" spans="1:51" ht="15.75" customHeight="1" x14ac:dyDescent="0.3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</row>
    <row r="346" spans="1:51" ht="15.75" customHeight="1" x14ac:dyDescent="0.3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</row>
    <row r="347" spans="1:51" ht="15.75" customHeight="1" x14ac:dyDescent="0.3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</row>
    <row r="348" spans="1:51" ht="15.75" customHeight="1" x14ac:dyDescent="0.3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</row>
    <row r="349" spans="1:51" ht="15.75" customHeight="1" x14ac:dyDescent="0.3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</row>
    <row r="350" spans="1:51" ht="15.75" customHeight="1" x14ac:dyDescent="0.3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</row>
    <row r="351" spans="1:51" ht="15.75" customHeight="1" x14ac:dyDescent="0.3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</row>
    <row r="352" spans="1:51" ht="15.75" customHeight="1" x14ac:dyDescent="0.3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</row>
    <row r="353" spans="1:51" ht="15.75" customHeight="1" x14ac:dyDescent="0.3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</row>
    <row r="354" spans="1:51" ht="15.75" customHeight="1" x14ac:dyDescent="0.3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</row>
    <row r="355" spans="1:51" ht="15.75" customHeight="1" x14ac:dyDescent="0.3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</row>
    <row r="356" spans="1:51" ht="15.75" customHeight="1" x14ac:dyDescent="0.3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</row>
    <row r="357" spans="1:51" ht="15.75" customHeight="1" x14ac:dyDescent="0.3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</row>
    <row r="358" spans="1:51" ht="15.75" customHeight="1" x14ac:dyDescent="0.3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</row>
    <row r="359" spans="1:51" ht="15.75" customHeight="1" x14ac:dyDescent="0.3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</row>
    <row r="360" spans="1:51" ht="15.75" customHeight="1" x14ac:dyDescent="0.3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</row>
    <row r="361" spans="1:51" ht="15.75" customHeight="1" x14ac:dyDescent="0.3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</row>
    <row r="362" spans="1:51" ht="15.75" customHeight="1" x14ac:dyDescent="0.3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</row>
    <row r="363" spans="1:51" ht="15.75" customHeight="1" x14ac:dyDescent="0.3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</row>
    <row r="364" spans="1:51" ht="15.75" customHeight="1" x14ac:dyDescent="0.3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</row>
    <row r="365" spans="1:51" ht="15.75" customHeight="1" x14ac:dyDescent="0.3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</row>
    <row r="366" spans="1:51" ht="15.75" customHeight="1" x14ac:dyDescent="0.3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</row>
    <row r="367" spans="1:51" ht="15.75" customHeight="1" x14ac:dyDescent="0.3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</row>
    <row r="368" spans="1:51" ht="15.75" customHeight="1" x14ac:dyDescent="0.3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</row>
    <row r="369" spans="1:51" ht="15.75" customHeight="1" x14ac:dyDescent="0.3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</row>
    <row r="370" spans="1:51" ht="15.75" customHeight="1" x14ac:dyDescent="0.3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</row>
    <row r="371" spans="1:51" ht="15.75" customHeight="1" x14ac:dyDescent="0.3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</row>
    <row r="372" spans="1:51" ht="15.75" customHeight="1" x14ac:dyDescent="0.3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</row>
    <row r="373" spans="1:51" ht="15.75" customHeight="1" x14ac:dyDescent="0.3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</row>
    <row r="374" spans="1:51" ht="15.75" customHeight="1" x14ac:dyDescent="0.3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</row>
    <row r="375" spans="1:51" ht="15.75" customHeight="1" x14ac:dyDescent="0.3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</row>
    <row r="376" spans="1:51" ht="15.75" customHeight="1" x14ac:dyDescent="0.3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</row>
    <row r="377" spans="1:51" ht="15.75" customHeight="1" x14ac:dyDescent="0.3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</row>
    <row r="378" spans="1:51" ht="15.75" customHeight="1" x14ac:dyDescent="0.3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</row>
    <row r="379" spans="1:51" ht="15.75" customHeight="1" x14ac:dyDescent="0.3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</row>
    <row r="380" spans="1:51" ht="15.75" customHeight="1" x14ac:dyDescent="0.3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</row>
    <row r="381" spans="1:51" ht="15.75" customHeight="1" x14ac:dyDescent="0.3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</row>
    <row r="382" spans="1:51" ht="15.75" customHeight="1" x14ac:dyDescent="0.3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</row>
    <row r="383" spans="1:51" ht="15.75" customHeight="1" x14ac:dyDescent="0.3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</row>
    <row r="384" spans="1:51" ht="15.75" customHeight="1" x14ac:dyDescent="0.3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</row>
    <row r="385" spans="1:51" ht="15.75" customHeight="1" x14ac:dyDescent="0.3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</row>
    <row r="386" spans="1:51" ht="15.75" customHeight="1" x14ac:dyDescent="0.3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</row>
    <row r="387" spans="1:51" ht="15.75" customHeight="1" x14ac:dyDescent="0.3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</row>
    <row r="388" spans="1:51" ht="15.75" customHeight="1" x14ac:dyDescent="0.3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</row>
    <row r="389" spans="1:51" ht="15.75" customHeight="1" x14ac:dyDescent="0.3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</row>
    <row r="390" spans="1:51" ht="15.75" customHeight="1" x14ac:dyDescent="0.3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</row>
    <row r="391" spans="1:51" ht="15.75" customHeight="1" x14ac:dyDescent="0.3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</row>
    <row r="392" spans="1:51" ht="15.75" customHeight="1" x14ac:dyDescent="0.3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</row>
    <row r="393" spans="1:51" ht="15.75" customHeight="1" x14ac:dyDescent="0.3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</row>
    <row r="394" spans="1:51" ht="15.75" customHeight="1" x14ac:dyDescent="0.3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</row>
    <row r="395" spans="1:51" ht="15.75" customHeight="1" x14ac:dyDescent="0.3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</row>
    <row r="396" spans="1:51" ht="15.75" customHeight="1" x14ac:dyDescent="0.3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</row>
    <row r="397" spans="1:51" ht="15.75" customHeight="1" x14ac:dyDescent="0.3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</row>
    <row r="398" spans="1:51" ht="15.75" customHeight="1" x14ac:dyDescent="0.3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</row>
    <row r="399" spans="1:51" ht="15.75" customHeight="1" x14ac:dyDescent="0.3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</row>
    <row r="400" spans="1:51" ht="15.75" customHeight="1" x14ac:dyDescent="0.3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</row>
    <row r="401" spans="1:51" ht="15.75" customHeight="1" x14ac:dyDescent="0.3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</row>
    <row r="402" spans="1:51" ht="15.75" customHeight="1" x14ac:dyDescent="0.3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</row>
    <row r="403" spans="1:51" ht="15.75" customHeight="1" x14ac:dyDescent="0.3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</row>
    <row r="404" spans="1:51" ht="15.75" customHeight="1" x14ac:dyDescent="0.3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</row>
    <row r="405" spans="1:51" ht="15.75" customHeight="1" x14ac:dyDescent="0.3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</row>
    <row r="406" spans="1:51" ht="15.75" customHeight="1" x14ac:dyDescent="0.3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</row>
    <row r="407" spans="1:51" ht="15.75" customHeight="1" x14ac:dyDescent="0.3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</row>
    <row r="408" spans="1:51" ht="15.75" customHeight="1" x14ac:dyDescent="0.3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</row>
    <row r="409" spans="1:51" ht="15.75" customHeight="1" x14ac:dyDescent="0.3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</row>
    <row r="410" spans="1:51" ht="15.75" customHeight="1" x14ac:dyDescent="0.3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</row>
    <row r="411" spans="1:51" ht="15.75" customHeight="1" x14ac:dyDescent="0.3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</row>
    <row r="412" spans="1:51" ht="15.75" customHeight="1" x14ac:dyDescent="0.3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</row>
    <row r="413" spans="1:51" ht="15.75" customHeight="1" x14ac:dyDescent="0.3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</row>
    <row r="414" spans="1:51" ht="15.75" customHeight="1" x14ac:dyDescent="0.3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</row>
    <row r="415" spans="1:51" ht="15.75" customHeight="1" x14ac:dyDescent="0.3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</row>
    <row r="416" spans="1:51" ht="15.75" customHeight="1" x14ac:dyDescent="0.3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</row>
    <row r="417" spans="1:51" ht="15.75" customHeight="1" x14ac:dyDescent="0.3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</row>
    <row r="418" spans="1:51" ht="15.75" customHeight="1" x14ac:dyDescent="0.3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</row>
    <row r="419" spans="1:51" ht="15.75" customHeight="1" x14ac:dyDescent="0.3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</row>
    <row r="420" spans="1:51" ht="15.75" customHeight="1" x14ac:dyDescent="0.3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</row>
    <row r="421" spans="1:51" ht="15.75" customHeight="1" x14ac:dyDescent="0.3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</row>
    <row r="422" spans="1:51" ht="15.75" customHeight="1" x14ac:dyDescent="0.3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</row>
    <row r="423" spans="1:51" ht="15.75" customHeight="1" x14ac:dyDescent="0.3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</row>
    <row r="424" spans="1:51" ht="15.75" customHeight="1" x14ac:dyDescent="0.3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</row>
    <row r="425" spans="1:51" ht="15.75" customHeight="1" x14ac:dyDescent="0.3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</row>
    <row r="426" spans="1:51" ht="15.75" customHeight="1" x14ac:dyDescent="0.3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</row>
    <row r="427" spans="1:51" ht="15.75" customHeight="1" x14ac:dyDescent="0.3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</row>
    <row r="428" spans="1:51" ht="15.75" customHeight="1" x14ac:dyDescent="0.3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</row>
    <row r="429" spans="1:51" ht="15.75" customHeight="1" x14ac:dyDescent="0.3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</row>
    <row r="430" spans="1:51" ht="15.75" customHeight="1" x14ac:dyDescent="0.3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</row>
    <row r="431" spans="1:51" ht="15.75" customHeight="1" x14ac:dyDescent="0.3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</row>
    <row r="432" spans="1:51" ht="15.75" customHeight="1" x14ac:dyDescent="0.3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</row>
    <row r="433" spans="1:51" ht="15.75" customHeight="1" x14ac:dyDescent="0.3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</row>
    <row r="434" spans="1:51" ht="15.75" customHeight="1" x14ac:dyDescent="0.3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</row>
    <row r="435" spans="1:51" ht="15.75" customHeight="1" x14ac:dyDescent="0.3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</row>
    <row r="436" spans="1:51" ht="15.75" customHeight="1" x14ac:dyDescent="0.3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</row>
    <row r="437" spans="1:51" ht="15.75" customHeight="1" x14ac:dyDescent="0.3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</row>
    <row r="438" spans="1:51" ht="15.75" customHeight="1" x14ac:dyDescent="0.3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</row>
    <row r="439" spans="1:51" ht="15.75" customHeight="1" x14ac:dyDescent="0.3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</row>
    <row r="440" spans="1:51" ht="15.75" customHeight="1" x14ac:dyDescent="0.3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</row>
    <row r="441" spans="1:51" ht="15.75" customHeight="1" x14ac:dyDescent="0.3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</row>
    <row r="442" spans="1:51" ht="15.75" customHeight="1" x14ac:dyDescent="0.3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</row>
    <row r="443" spans="1:51" ht="15.75" customHeight="1" x14ac:dyDescent="0.3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</row>
    <row r="444" spans="1:51" ht="15.75" customHeight="1" x14ac:dyDescent="0.3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</row>
    <row r="445" spans="1:51" ht="15.75" customHeight="1" x14ac:dyDescent="0.3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</row>
    <row r="446" spans="1:51" ht="15.75" customHeight="1" x14ac:dyDescent="0.3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</row>
    <row r="447" spans="1:51" ht="15.75" customHeight="1" x14ac:dyDescent="0.3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</row>
    <row r="448" spans="1:51" ht="15.75" customHeight="1" x14ac:dyDescent="0.3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</row>
    <row r="449" spans="1:51" ht="15.75" customHeight="1" x14ac:dyDescent="0.3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</row>
    <row r="450" spans="1:51" ht="15.75" customHeight="1" x14ac:dyDescent="0.3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</row>
    <row r="451" spans="1:51" ht="15.75" customHeight="1" x14ac:dyDescent="0.3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</row>
    <row r="452" spans="1:51" ht="15.75" customHeight="1" x14ac:dyDescent="0.3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</row>
    <row r="453" spans="1:51" ht="15.75" customHeight="1" x14ac:dyDescent="0.3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</row>
    <row r="454" spans="1:51" ht="15.75" customHeight="1" x14ac:dyDescent="0.3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</row>
    <row r="455" spans="1:51" ht="15.75" customHeight="1" x14ac:dyDescent="0.3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</row>
    <row r="456" spans="1:51" ht="15.75" customHeight="1" x14ac:dyDescent="0.3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</row>
    <row r="457" spans="1:51" ht="15.75" customHeight="1" x14ac:dyDescent="0.3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</row>
    <row r="458" spans="1:51" ht="15.75" customHeight="1" x14ac:dyDescent="0.3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</row>
    <row r="459" spans="1:51" ht="15.75" customHeight="1" x14ac:dyDescent="0.3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</row>
    <row r="460" spans="1:51" ht="15.75" customHeight="1" x14ac:dyDescent="0.3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</row>
    <row r="461" spans="1:51" ht="15.75" customHeight="1" x14ac:dyDescent="0.3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</row>
    <row r="462" spans="1:51" ht="15.75" customHeight="1" x14ac:dyDescent="0.3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</row>
    <row r="463" spans="1:51" ht="15.75" customHeight="1" x14ac:dyDescent="0.3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</row>
    <row r="464" spans="1:51" ht="15.75" customHeight="1" x14ac:dyDescent="0.3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</row>
    <row r="465" spans="1:51" ht="15.75" customHeight="1" x14ac:dyDescent="0.3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</row>
    <row r="466" spans="1:51" ht="15.75" customHeight="1" x14ac:dyDescent="0.3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</row>
    <row r="467" spans="1:51" ht="15.75" customHeight="1" x14ac:dyDescent="0.3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</row>
    <row r="468" spans="1:51" ht="15.75" customHeight="1" x14ac:dyDescent="0.3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</row>
    <row r="469" spans="1:51" ht="15.75" customHeight="1" x14ac:dyDescent="0.3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</row>
    <row r="470" spans="1:51" ht="15.75" customHeight="1" x14ac:dyDescent="0.3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</row>
    <row r="471" spans="1:51" ht="15.75" customHeight="1" x14ac:dyDescent="0.3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</row>
    <row r="472" spans="1:51" ht="15.75" customHeight="1" x14ac:dyDescent="0.3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</row>
    <row r="473" spans="1:51" ht="15.75" customHeight="1" x14ac:dyDescent="0.3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</row>
    <row r="474" spans="1:51" ht="15.75" customHeight="1" x14ac:dyDescent="0.3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</row>
    <row r="475" spans="1:51" ht="15.75" customHeight="1" x14ac:dyDescent="0.3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</row>
    <row r="476" spans="1:51" ht="15.75" customHeight="1" x14ac:dyDescent="0.3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</row>
    <row r="477" spans="1:51" ht="15.75" customHeight="1" x14ac:dyDescent="0.3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</row>
    <row r="478" spans="1:51" ht="15.75" customHeight="1" x14ac:dyDescent="0.3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</row>
    <row r="479" spans="1:51" ht="15.75" customHeight="1" x14ac:dyDescent="0.3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</row>
    <row r="480" spans="1:51" ht="15.75" customHeight="1" x14ac:dyDescent="0.3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</row>
    <row r="481" spans="1:51" ht="15.75" customHeight="1" x14ac:dyDescent="0.3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</row>
    <row r="482" spans="1:51" ht="15.75" customHeight="1" x14ac:dyDescent="0.3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</row>
    <row r="483" spans="1:51" ht="15.75" customHeight="1" x14ac:dyDescent="0.3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</row>
    <row r="484" spans="1:51" ht="15.75" customHeight="1" x14ac:dyDescent="0.3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</row>
    <row r="485" spans="1:51" ht="15.75" customHeight="1" x14ac:dyDescent="0.3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</row>
    <row r="486" spans="1:51" ht="15.75" customHeight="1" x14ac:dyDescent="0.3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</row>
    <row r="487" spans="1:51" ht="15.75" customHeight="1" x14ac:dyDescent="0.3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</row>
    <row r="488" spans="1:51" ht="15.75" customHeight="1" x14ac:dyDescent="0.3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</row>
    <row r="489" spans="1:51" ht="15.75" customHeight="1" x14ac:dyDescent="0.3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</row>
    <row r="490" spans="1:51" ht="15.75" customHeight="1" x14ac:dyDescent="0.3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</row>
    <row r="491" spans="1:51" ht="15.75" customHeight="1" x14ac:dyDescent="0.3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</row>
    <row r="492" spans="1:51" ht="15.75" customHeight="1" x14ac:dyDescent="0.3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</row>
    <row r="493" spans="1:51" ht="15.75" customHeight="1" x14ac:dyDescent="0.3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</row>
    <row r="494" spans="1:51" ht="15.75" customHeight="1" x14ac:dyDescent="0.3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</row>
    <row r="495" spans="1:51" ht="15.75" customHeight="1" x14ac:dyDescent="0.3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</row>
    <row r="496" spans="1:51" ht="15.75" customHeight="1" x14ac:dyDescent="0.3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</row>
    <row r="497" spans="1:51" ht="15.75" customHeight="1" x14ac:dyDescent="0.3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</row>
    <row r="498" spans="1:51" ht="15.75" customHeight="1" x14ac:dyDescent="0.3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</row>
    <row r="499" spans="1:51" ht="15.75" customHeight="1" x14ac:dyDescent="0.3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</row>
    <row r="500" spans="1:51" ht="15.75" customHeight="1" x14ac:dyDescent="0.3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</row>
    <row r="501" spans="1:51" ht="15.75" customHeight="1" x14ac:dyDescent="0.3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</row>
    <row r="502" spans="1:51" ht="15.75" customHeight="1" x14ac:dyDescent="0.3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</row>
    <row r="503" spans="1:51" ht="15.75" customHeight="1" x14ac:dyDescent="0.3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</row>
    <row r="504" spans="1:51" ht="15.75" customHeight="1" x14ac:dyDescent="0.3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</row>
    <row r="505" spans="1:51" ht="15.75" customHeight="1" x14ac:dyDescent="0.3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</row>
    <row r="506" spans="1:51" ht="15.75" customHeight="1" x14ac:dyDescent="0.3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</row>
    <row r="507" spans="1:51" ht="15.75" customHeight="1" x14ac:dyDescent="0.3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</row>
    <row r="508" spans="1:51" ht="15.75" customHeight="1" x14ac:dyDescent="0.3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</row>
    <row r="509" spans="1:51" ht="15.75" customHeight="1" x14ac:dyDescent="0.3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</row>
    <row r="510" spans="1:51" ht="15.75" customHeight="1" x14ac:dyDescent="0.3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</row>
    <row r="511" spans="1:51" ht="15.75" customHeight="1" x14ac:dyDescent="0.3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</row>
    <row r="512" spans="1:51" ht="15.75" customHeight="1" x14ac:dyDescent="0.3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</row>
    <row r="513" spans="1:51" ht="15.75" customHeight="1" x14ac:dyDescent="0.3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</row>
    <row r="514" spans="1:51" ht="15.75" customHeight="1" x14ac:dyDescent="0.3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</row>
    <row r="515" spans="1:51" ht="15.75" customHeight="1" x14ac:dyDescent="0.3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</row>
    <row r="516" spans="1:51" ht="15.75" customHeight="1" x14ac:dyDescent="0.3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</row>
    <row r="517" spans="1:51" ht="15.75" customHeight="1" x14ac:dyDescent="0.3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</row>
    <row r="518" spans="1:51" ht="15.75" customHeight="1" x14ac:dyDescent="0.3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</row>
    <row r="519" spans="1:51" ht="15.75" customHeight="1" x14ac:dyDescent="0.3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</row>
    <row r="520" spans="1:51" ht="15.75" customHeight="1" x14ac:dyDescent="0.3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</row>
    <row r="521" spans="1:51" ht="15.75" customHeight="1" x14ac:dyDescent="0.3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</row>
    <row r="522" spans="1:51" ht="15.75" customHeight="1" x14ac:dyDescent="0.3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</row>
    <row r="523" spans="1:51" ht="15.75" customHeight="1" x14ac:dyDescent="0.3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</row>
    <row r="524" spans="1:51" ht="15.75" customHeight="1" x14ac:dyDescent="0.3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</row>
    <row r="525" spans="1:51" ht="15.75" customHeight="1" x14ac:dyDescent="0.3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</row>
    <row r="526" spans="1:51" ht="15.75" customHeight="1" x14ac:dyDescent="0.3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</row>
    <row r="527" spans="1:51" ht="15.75" customHeight="1" x14ac:dyDescent="0.3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</row>
    <row r="528" spans="1:51" ht="15.75" customHeight="1" x14ac:dyDescent="0.3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</row>
    <row r="529" spans="1:51" ht="15.75" customHeight="1" x14ac:dyDescent="0.3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</row>
    <row r="530" spans="1:51" ht="15.75" customHeight="1" x14ac:dyDescent="0.3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</row>
    <row r="531" spans="1:51" ht="15.75" customHeight="1" x14ac:dyDescent="0.3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</row>
    <row r="532" spans="1:51" ht="15.75" customHeight="1" x14ac:dyDescent="0.3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</row>
    <row r="533" spans="1:51" ht="15.75" customHeight="1" x14ac:dyDescent="0.3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</row>
    <row r="534" spans="1:51" ht="15.75" customHeight="1" x14ac:dyDescent="0.3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</row>
    <row r="535" spans="1:51" ht="15.75" customHeight="1" x14ac:dyDescent="0.3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</row>
    <row r="536" spans="1:51" ht="15.75" customHeight="1" x14ac:dyDescent="0.3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</row>
    <row r="537" spans="1:51" ht="15.75" customHeight="1" x14ac:dyDescent="0.3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</row>
    <row r="538" spans="1:51" ht="15.75" customHeight="1" x14ac:dyDescent="0.3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</row>
    <row r="539" spans="1:51" ht="15.75" customHeight="1" x14ac:dyDescent="0.3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</row>
    <row r="540" spans="1:51" ht="15.75" customHeight="1" x14ac:dyDescent="0.3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</row>
    <row r="541" spans="1:51" ht="15.75" customHeight="1" x14ac:dyDescent="0.3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</row>
    <row r="542" spans="1:51" ht="15.75" customHeight="1" x14ac:dyDescent="0.3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</row>
    <row r="543" spans="1:51" ht="15.75" customHeight="1" x14ac:dyDescent="0.3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</row>
    <row r="544" spans="1:51" ht="15.75" customHeight="1" x14ac:dyDescent="0.3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</row>
    <row r="545" spans="1:51" ht="15.75" customHeight="1" x14ac:dyDescent="0.3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</row>
    <row r="546" spans="1:51" ht="15.75" customHeight="1" x14ac:dyDescent="0.3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</row>
    <row r="547" spans="1:51" ht="15.75" customHeight="1" x14ac:dyDescent="0.3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</row>
    <row r="548" spans="1:51" ht="15.75" customHeight="1" x14ac:dyDescent="0.3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</row>
    <row r="549" spans="1:51" ht="15.75" customHeight="1" x14ac:dyDescent="0.3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</row>
    <row r="550" spans="1:51" ht="15.75" customHeight="1" x14ac:dyDescent="0.3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</row>
    <row r="551" spans="1:51" ht="15.75" customHeight="1" x14ac:dyDescent="0.3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</row>
    <row r="552" spans="1:51" ht="15.75" customHeight="1" x14ac:dyDescent="0.3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</row>
    <row r="553" spans="1:51" ht="15.75" customHeight="1" x14ac:dyDescent="0.3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</row>
    <row r="554" spans="1:51" ht="15.75" customHeight="1" x14ac:dyDescent="0.3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</row>
    <row r="555" spans="1:51" ht="15.75" customHeight="1" x14ac:dyDescent="0.3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</row>
    <row r="556" spans="1:51" ht="15.75" customHeight="1" x14ac:dyDescent="0.3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</row>
    <row r="557" spans="1:51" ht="15.75" customHeight="1" x14ac:dyDescent="0.3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</row>
    <row r="558" spans="1:51" ht="15.75" customHeight="1" x14ac:dyDescent="0.3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</row>
    <row r="559" spans="1:51" ht="15.75" customHeight="1" x14ac:dyDescent="0.3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</row>
    <row r="560" spans="1:51" ht="15.75" customHeight="1" x14ac:dyDescent="0.3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</row>
    <row r="561" spans="1:51" ht="15.75" customHeight="1" x14ac:dyDescent="0.3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</row>
    <row r="562" spans="1:51" ht="15.75" customHeight="1" x14ac:dyDescent="0.3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</row>
    <row r="563" spans="1:51" ht="15.75" customHeight="1" x14ac:dyDescent="0.3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</row>
    <row r="564" spans="1:51" ht="15.75" customHeight="1" x14ac:dyDescent="0.3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</row>
    <row r="565" spans="1:51" ht="15.75" customHeight="1" x14ac:dyDescent="0.3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</row>
    <row r="566" spans="1:51" ht="15.75" customHeight="1" x14ac:dyDescent="0.3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</row>
    <row r="567" spans="1:51" ht="15.75" customHeight="1" x14ac:dyDescent="0.3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</row>
    <row r="568" spans="1:51" ht="15.75" customHeight="1" x14ac:dyDescent="0.3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</row>
    <row r="569" spans="1:51" ht="15.75" customHeight="1" x14ac:dyDescent="0.3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</row>
    <row r="570" spans="1:51" ht="15.75" customHeight="1" x14ac:dyDescent="0.3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</row>
    <row r="571" spans="1:51" ht="15.75" customHeight="1" x14ac:dyDescent="0.3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</row>
    <row r="572" spans="1:51" ht="15.75" customHeight="1" x14ac:dyDescent="0.3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</row>
    <row r="573" spans="1:51" ht="15.75" customHeight="1" x14ac:dyDescent="0.3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</row>
    <row r="574" spans="1:51" ht="15.75" customHeight="1" x14ac:dyDescent="0.3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</row>
    <row r="575" spans="1:51" ht="15.75" customHeight="1" x14ac:dyDescent="0.3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</row>
    <row r="576" spans="1:51" ht="15.75" customHeight="1" x14ac:dyDescent="0.3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</row>
    <row r="577" spans="1:51" ht="15.75" customHeight="1" x14ac:dyDescent="0.3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</row>
    <row r="578" spans="1:51" ht="15.75" customHeight="1" x14ac:dyDescent="0.3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</row>
    <row r="579" spans="1:51" ht="15.75" customHeight="1" x14ac:dyDescent="0.3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</row>
    <row r="580" spans="1:51" ht="15.75" customHeight="1" x14ac:dyDescent="0.3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</row>
    <row r="581" spans="1:51" ht="15.75" customHeight="1" x14ac:dyDescent="0.3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</row>
    <row r="582" spans="1:51" ht="15.75" customHeight="1" x14ac:dyDescent="0.3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</row>
    <row r="583" spans="1:51" ht="15.75" customHeight="1" x14ac:dyDescent="0.3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</row>
    <row r="584" spans="1:51" ht="15.75" customHeight="1" x14ac:dyDescent="0.3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</row>
    <row r="585" spans="1:51" ht="15.75" customHeight="1" x14ac:dyDescent="0.3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</row>
    <row r="586" spans="1:51" ht="15.75" customHeight="1" x14ac:dyDescent="0.3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</row>
    <row r="587" spans="1:51" ht="15.75" customHeight="1" x14ac:dyDescent="0.3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</row>
    <row r="588" spans="1:51" ht="15.75" customHeight="1" x14ac:dyDescent="0.3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</row>
    <row r="589" spans="1:51" ht="15.75" customHeight="1" x14ac:dyDescent="0.3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</row>
    <row r="590" spans="1:51" ht="15.75" customHeight="1" x14ac:dyDescent="0.3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</row>
    <row r="591" spans="1:51" ht="15.75" customHeight="1" x14ac:dyDescent="0.3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</row>
    <row r="592" spans="1:51" ht="15.75" customHeight="1" x14ac:dyDescent="0.3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</row>
    <row r="593" spans="1:51" ht="15.75" customHeight="1" x14ac:dyDescent="0.3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</row>
    <row r="594" spans="1:51" ht="15.75" customHeight="1" x14ac:dyDescent="0.3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</row>
    <row r="595" spans="1:51" ht="15.75" customHeight="1" x14ac:dyDescent="0.3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</row>
    <row r="596" spans="1:51" ht="15.75" customHeight="1" x14ac:dyDescent="0.3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</row>
    <row r="597" spans="1:51" ht="15.75" customHeight="1" x14ac:dyDescent="0.3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</row>
    <row r="598" spans="1:51" ht="15.75" customHeight="1" x14ac:dyDescent="0.3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</row>
    <row r="599" spans="1:51" ht="15.75" customHeight="1" x14ac:dyDescent="0.3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</row>
    <row r="600" spans="1:51" ht="15.75" customHeight="1" x14ac:dyDescent="0.3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</row>
    <row r="601" spans="1:51" ht="15.75" customHeight="1" x14ac:dyDescent="0.3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</row>
    <row r="602" spans="1:51" ht="15.75" customHeight="1" x14ac:dyDescent="0.3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</row>
    <row r="603" spans="1:51" ht="15.75" customHeight="1" x14ac:dyDescent="0.3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</row>
    <row r="604" spans="1:51" ht="15.75" customHeight="1" x14ac:dyDescent="0.3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</row>
    <row r="605" spans="1:51" ht="15.75" customHeight="1" x14ac:dyDescent="0.3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</row>
    <row r="606" spans="1:51" ht="15.75" customHeight="1" x14ac:dyDescent="0.3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</row>
    <row r="607" spans="1:51" ht="15.75" customHeight="1" x14ac:dyDescent="0.3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</row>
    <row r="608" spans="1:51" ht="15.75" customHeight="1" x14ac:dyDescent="0.3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</row>
    <row r="609" spans="1:51" ht="15.75" customHeight="1" x14ac:dyDescent="0.3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</row>
    <row r="610" spans="1:51" ht="15.75" customHeight="1" x14ac:dyDescent="0.3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</row>
    <row r="611" spans="1:51" ht="15.75" customHeight="1" x14ac:dyDescent="0.3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</row>
    <row r="612" spans="1:51" ht="15.75" customHeight="1" x14ac:dyDescent="0.3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</row>
    <row r="613" spans="1:51" ht="15.75" customHeight="1" x14ac:dyDescent="0.3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</row>
    <row r="614" spans="1:51" ht="15.75" customHeight="1" x14ac:dyDescent="0.3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</row>
    <row r="615" spans="1:51" ht="15.75" customHeight="1" x14ac:dyDescent="0.3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</row>
    <row r="616" spans="1:51" ht="15.75" customHeight="1" x14ac:dyDescent="0.3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</row>
    <row r="617" spans="1:51" ht="15.75" customHeight="1" x14ac:dyDescent="0.3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</row>
    <row r="618" spans="1:51" ht="15.75" customHeight="1" x14ac:dyDescent="0.3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</row>
    <row r="619" spans="1:51" ht="15.75" customHeight="1" x14ac:dyDescent="0.3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</row>
    <row r="620" spans="1:51" ht="15.75" customHeight="1" x14ac:dyDescent="0.3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</row>
    <row r="621" spans="1:51" ht="15.75" customHeight="1" x14ac:dyDescent="0.3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</row>
    <row r="622" spans="1:51" ht="15.75" customHeight="1" x14ac:dyDescent="0.3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</row>
    <row r="623" spans="1:51" ht="15.75" customHeight="1" x14ac:dyDescent="0.3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</row>
    <row r="624" spans="1:51" ht="15.75" customHeight="1" x14ac:dyDescent="0.3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</row>
    <row r="625" spans="1:51" ht="15.75" customHeight="1" x14ac:dyDescent="0.3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</row>
    <row r="626" spans="1:51" ht="15.75" customHeight="1" x14ac:dyDescent="0.3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</row>
    <row r="627" spans="1:51" ht="15.75" customHeight="1" x14ac:dyDescent="0.3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</row>
    <row r="628" spans="1:51" ht="15.75" customHeight="1" x14ac:dyDescent="0.3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</row>
    <row r="629" spans="1:51" ht="15.75" customHeight="1" x14ac:dyDescent="0.3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</row>
    <row r="630" spans="1:51" ht="15.75" customHeight="1" x14ac:dyDescent="0.3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</row>
    <row r="631" spans="1:51" ht="15.75" customHeight="1" x14ac:dyDescent="0.3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</row>
    <row r="632" spans="1:51" ht="15.75" customHeight="1" x14ac:dyDescent="0.3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</row>
    <row r="633" spans="1:51" ht="15.75" customHeight="1" x14ac:dyDescent="0.3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</row>
    <row r="634" spans="1:51" ht="15.75" customHeight="1" x14ac:dyDescent="0.3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</row>
    <row r="635" spans="1:51" ht="15.75" customHeight="1" x14ac:dyDescent="0.3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</row>
    <row r="636" spans="1:51" ht="15.75" customHeight="1" x14ac:dyDescent="0.3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</row>
    <row r="637" spans="1:51" ht="15.75" customHeight="1" x14ac:dyDescent="0.3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</row>
    <row r="638" spans="1:51" ht="15.75" customHeight="1" x14ac:dyDescent="0.3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</row>
    <row r="639" spans="1:51" ht="15.75" customHeight="1" x14ac:dyDescent="0.3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</row>
    <row r="640" spans="1:51" ht="15.75" customHeight="1" x14ac:dyDescent="0.3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</row>
    <row r="641" spans="1:51" ht="15.75" customHeight="1" x14ac:dyDescent="0.3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</row>
    <row r="642" spans="1:51" ht="15.75" customHeight="1" x14ac:dyDescent="0.3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</row>
    <row r="643" spans="1:51" ht="15.75" customHeight="1" x14ac:dyDescent="0.3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</row>
    <row r="644" spans="1:51" ht="15.75" customHeight="1" x14ac:dyDescent="0.3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</row>
    <row r="645" spans="1:51" ht="15.75" customHeight="1" x14ac:dyDescent="0.3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</row>
    <row r="646" spans="1:51" ht="15.75" customHeight="1" x14ac:dyDescent="0.3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</row>
    <row r="647" spans="1:51" ht="15.75" customHeight="1" x14ac:dyDescent="0.3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</row>
    <row r="648" spans="1:51" ht="15.75" customHeight="1" x14ac:dyDescent="0.3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</row>
    <row r="649" spans="1:51" ht="15.75" customHeight="1" x14ac:dyDescent="0.3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</row>
    <row r="650" spans="1:51" ht="15.75" customHeight="1" x14ac:dyDescent="0.3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</row>
    <row r="651" spans="1:51" ht="15.75" customHeight="1" x14ac:dyDescent="0.3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</row>
    <row r="652" spans="1:51" ht="15.75" customHeight="1" x14ac:dyDescent="0.3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</row>
    <row r="653" spans="1:51" ht="15.75" customHeight="1" x14ac:dyDescent="0.3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</row>
    <row r="654" spans="1:51" ht="15.75" customHeight="1" x14ac:dyDescent="0.3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</row>
    <row r="655" spans="1:51" ht="15.75" customHeight="1" x14ac:dyDescent="0.3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</row>
    <row r="656" spans="1:51" ht="15.75" customHeight="1" x14ac:dyDescent="0.3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</row>
    <row r="657" spans="1:51" ht="15.75" customHeight="1" x14ac:dyDescent="0.3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</row>
    <row r="658" spans="1:51" ht="15.75" customHeight="1" x14ac:dyDescent="0.3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</row>
    <row r="659" spans="1:51" ht="15.75" customHeight="1" x14ac:dyDescent="0.3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</row>
    <row r="660" spans="1:51" ht="15.75" customHeight="1" x14ac:dyDescent="0.3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</row>
    <row r="661" spans="1:51" ht="15.75" customHeight="1" x14ac:dyDescent="0.3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</row>
    <row r="662" spans="1:51" ht="15.75" customHeight="1" x14ac:dyDescent="0.3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</row>
    <row r="663" spans="1:51" ht="15.75" customHeight="1" x14ac:dyDescent="0.3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</row>
    <row r="664" spans="1:51" ht="15.75" customHeight="1" x14ac:dyDescent="0.3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</row>
    <row r="665" spans="1:51" ht="15.75" customHeight="1" x14ac:dyDescent="0.3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</row>
    <row r="666" spans="1:51" ht="15.75" customHeight="1" x14ac:dyDescent="0.3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</row>
    <row r="667" spans="1:51" ht="15.75" customHeight="1" x14ac:dyDescent="0.3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</row>
    <row r="668" spans="1:51" ht="15.75" customHeight="1" x14ac:dyDescent="0.3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</row>
    <row r="669" spans="1:51" ht="15.75" customHeight="1" x14ac:dyDescent="0.3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</row>
    <row r="670" spans="1:51" ht="15.75" customHeight="1" x14ac:dyDescent="0.3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</row>
    <row r="671" spans="1:51" ht="15.75" customHeight="1" x14ac:dyDescent="0.3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</row>
    <row r="672" spans="1:51" ht="15.75" customHeight="1" x14ac:dyDescent="0.3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</row>
    <row r="673" spans="1:51" ht="15.75" customHeight="1" x14ac:dyDescent="0.3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</row>
    <row r="674" spans="1:51" ht="15.75" customHeight="1" x14ac:dyDescent="0.3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</row>
    <row r="675" spans="1:51" ht="15.75" customHeight="1" x14ac:dyDescent="0.3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</row>
    <row r="676" spans="1:51" ht="15.75" customHeight="1" x14ac:dyDescent="0.3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</row>
    <row r="677" spans="1:51" ht="15.75" customHeight="1" x14ac:dyDescent="0.3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</row>
    <row r="678" spans="1:51" ht="15.75" customHeight="1" x14ac:dyDescent="0.3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</row>
    <row r="679" spans="1:51" ht="15.75" customHeight="1" x14ac:dyDescent="0.3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</row>
    <row r="680" spans="1:51" ht="15.75" customHeight="1" x14ac:dyDescent="0.3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</row>
    <row r="681" spans="1:51" ht="15.75" customHeight="1" x14ac:dyDescent="0.3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</row>
    <row r="682" spans="1:51" ht="15.75" customHeight="1" x14ac:dyDescent="0.3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</row>
    <row r="683" spans="1:51" ht="15.75" customHeight="1" x14ac:dyDescent="0.3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</row>
    <row r="684" spans="1:51" ht="15.75" customHeight="1" x14ac:dyDescent="0.3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</row>
    <row r="685" spans="1:51" ht="15.75" customHeight="1" x14ac:dyDescent="0.3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</row>
    <row r="686" spans="1:51" ht="15.75" customHeight="1" x14ac:dyDescent="0.3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</row>
    <row r="687" spans="1:51" ht="15.75" customHeight="1" x14ac:dyDescent="0.3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</row>
    <row r="688" spans="1:51" ht="15.75" customHeight="1" x14ac:dyDescent="0.3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</row>
    <row r="689" spans="1:51" ht="15.75" customHeight="1" x14ac:dyDescent="0.3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</row>
    <row r="690" spans="1:51" ht="15.75" customHeight="1" x14ac:dyDescent="0.3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</row>
    <row r="691" spans="1:51" ht="15.75" customHeight="1" x14ac:dyDescent="0.3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</row>
    <row r="692" spans="1:51" ht="15.75" customHeight="1" x14ac:dyDescent="0.3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</row>
    <row r="693" spans="1:51" ht="15.75" customHeight="1" x14ac:dyDescent="0.3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</row>
    <row r="694" spans="1:51" ht="15.75" customHeight="1" x14ac:dyDescent="0.3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</row>
    <row r="695" spans="1:51" ht="15.75" customHeight="1" x14ac:dyDescent="0.3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</row>
    <row r="696" spans="1:51" ht="15.75" customHeight="1" x14ac:dyDescent="0.3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</row>
    <row r="697" spans="1:51" ht="15.75" customHeight="1" x14ac:dyDescent="0.3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</row>
    <row r="698" spans="1:51" ht="15.75" customHeight="1" x14ac:dyDescent="0.3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</row>
    <row r="699" spans="1:51" ht="15.75" customHeight="1" x14ac:dyDescent="0.3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</row>
    <row r="700" spans="1:51" ht="15.75" customHeight="1" x14ac:dyDescent="0.3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</row>
    <row r="701" spans="1:51" ht="15.75" customHeight="1" x14ac:dyDescent="0.3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</row>
    <row r="702" spans="1:51" ht="15.75" customHeight="1" x14ac:dyDescent="0.3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</row>
    <row r="703" spans="1:51" ht="15.75" customHeight="1" x14ac:dyDescent="0.3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</row>
    <row r="704" spans="1:51" ht="15.75" customHeight="1" x14ac:dyDescent="0.3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</row>
    <row r="705" spans="1:51" ht="15.75" customHeight="1" x14ac:dyDescent="0.3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</row>
    <row r="706" spans="1:51" ht="15.75" customHeight="1" x14ac:dyDescent="0.3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</row>
    <row r="707" spans="1:51" ht="15.75" customHeight="1" x14ac:dyDescent="0.3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</row>
    <row r="708" spans="1:51" ht="15.75" customHeight="1" x14ac:dyDescent="0.3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</row>
    <row r="709" spans="1:51" ht="15.75" customHeight="1" x14ac:dyDescent="0.3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</row>
    <row r="710" spans="1:51" ht="15.75" customHeight="1" x14ac:dyDescent="0.3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</row>
    <row r="711" spans="1:51" ht="15.75" customHeight="1" x14ac:dyDescent="0.3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</row>
    <row r="712" spans="1:51" ht="15.75" customHeight="1" x14ac:dyDescent="0.3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</row>
    <row r="713" spans="1:51" ht="15.75" customHeight="1" x14ac:dyDescent="0.3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</row>
    <row r="714" spans="1:51" ht="15.75" customHeight="1" x14ac:dyDescent="0.3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</row>
    <row r="715" spans="1:51" ht="15.75" customHeight="1" x14ac:dyDescent="0.3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</row>
    <row r="716" spans="1:51" ht="15.75" customHeight="1" x14ac:dyDescent="0.3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</row>
    <row r="717" spans="1:51" ht="15.75" customHeight="1" x14ac:dyDescent="0.3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</row>
    <row r="718" spans="1:51" ht="15.75" customHeight="1" x14ac:dyDescent="0.3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</row>
    <row r="719" spans="1:51" ht="15.75" customHeight="1" x14ac:dyDescent="0.3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</row>
    <row r="720" spans="1:51" ht="15.75" customHeight="1" x14ac:dyDescent="0.3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</row>
    <row r="721" spans="1:51" ht="15.75" customHeight="1" x14ac:dyDescent="0.3">
      <c r="A721" s="108"/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  <c r="AA721" s="108"/>
      <c r="AB721" s="108"/>
      <c r="AC721" s="108"/>
      <c r="AD721" s="108"/>
      <c r="AE721" s="108"/>
      <c r="AF721" s="108"/>
      <c r="AG721" s="108"/>
      <c r="AH721" s="108"/>
      <c r="AI721" s="108"/>
      <c r="AJ721" s="108"/>
      <c r="AK721" s="108"/>
      <c r="AL721" s="108"/>
      <c r="AM721" s="108"/>
      <c r="AN721" s="108"/>
      <c r="AO721" s="108"/>
      <c r="AP721" s="108"/>
      <c r="AQ721" s="108"/>
      <c r="AR721" s="108"/>
      <c r="AS721" s="108"/>
      <c r="AT721" s="108"/>
      <c r="AU721" s="108"/>
      <c r="AV721" s="108"/>
      <c r="AW721" s="108"/>
      <c r="AX721" s="108"/>
      <c r="AY721" s="108"/>
    </row>
    <row r="722" spans="1:51" ht="15.75" customHeight="1" x14ac:dyDescent="0.3">
      <c r="A722" s="108"/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  <c r="AC722" s="108"/>
      <c r="AD722" s="108"/>
      <c r="AE722" s="108"/>
      <c r="AF722" s="108"/>
      <c r="AG722" s="108"/>
      <c r="AH722" s="108"/>
      <c r="AI722" s="108"/>
      <c r="AJ722" s="108"/>
      <c r="AK722" s="108"/>
      <c r="AL722" s="108"/>
      <c r="AM722" s="108"/>
      <c r="AN722" s="108"/>
      <c r="AO722" s="108"/>
      <c r="AP722" s="108"/>
      <c r="AQ722" s="108"/>
      <c r="AR722" s="108"/>
      <c r="AS722" s="108"/>
      <c r="AT722" s="108"/>
      <c r="AU722" s="108"/>
      <c r="AV722" s="108"/>
      <c r="AW722" s="108"/>
      <c r="AX722" s="108"/>
      <c r="AY722" s="108"/>
    </row>
    <row r="723" spans="1:51" ht="15.75" customHeight="1" x14ac:dyDescent="0.3">
      <c r="A723" s="108"/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  <c r="AA723" s="108"/>
      <c r="AB723" s="108"/>
      <c r="AC723" s="108"/>
      <c r="AD723" s="108"/>
      <c r="AE723" s="108"/>
      <c r="AF723" s="108"/>
      <c r="AG723" s="108"/>
      <c r="AH723" s="108"/>
      <c r="AI723" s="108"/>
      <c r="AJ723" s="108"/>
      <c r="AK723" s="108"/>
      <c r="AL723" s="108"/>
      <c r="AM723" s="108"/>
      <c r="AN723" s="108"/>
      <c r="AO723" s="108"/>
      <c r="AP723" s="108"/>
      <c r="AQ723" s="108"/>
      <c r="AR723" s="108"/>
      <c r="AS723" s="108"/>
      <c r="AT723" s="108"/>
      <c r="AU723" s="108"/>
      <c r="AV723" s="108"/>
      <c r="AW723" s="108"/>
      <c r="AX723" s="108"/>
      <c r="AY723" s="108"/>
    </row>
    <row r="724" spans="1:51" ht="15.75" customHeight="1" x14ac:dyDescent="0.3">
      <c r="A724" s="108"/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  <c r="AA724" s="108"/>
      <c r="AB724" s="108"/>
      <c r="AC724" s="108"/>
      <c r="AD724" s="108"/>
      <c r="AE724" s="108"/>
      <c r="AF724" s="108"/>
      <c r="AG724" s="108"/>
      <c r="AH724" s="108"/>
      <c r="AI724" s="108"/>
      <c r="AJ724" s="108"/>
      <c r="AK724" s="108"/>
      <c r="AL724" s="108"/>
      <c r="AM724" s="108"/>
      <c r="AN724" s="108"/>
      <c r="AO724" s="108"/>
      <c r="AP724" s="108"/>
      <c r="AQ724" s="108"/>
      <c r="AR724" s="108"/>
      <c r="AS724" s="108"/>
      <c r="AT724" s="108"/>
      <c r="AU724" s="108"/>
      <c r="AV724" s="108"/>
      <c r="AW724" s="108"/>
      <c r="AX724" s="108"/>
      <c r="AY724" s="108"/>
    </row>
    <row r="725" spans="1:51" ht="15.75" customHeight="1" x14ac:dyDescent="0.3">
      <c r="A725" s="108"/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  <c r="AA725" s="108"/>
      <c r="AB725" s="108"/>
      <c r="AC725" s="108"/>
      <c r="AD725" s="108"/>
      <c r="AE725" s="108"/>
      <c r="AF725" s="108"/>
      <c r="AG725" s="108"/>
      <c r="AH725" s="108"/>
      <c r="AI725" s="108"/>
      <c r="AJ725" s="108"/>
      <c r="AK725" s="108"/>
      <c r="AL725" s="108"/>
      <c r="AM725" s="108"/>
      <c r="AN725" s="108"/>
      <c r="AO725" s="108"/>
      <c r="AP725" s="108"/>
      <c r="AQ725" s="108"/>
      <c r="AR725" s="108"/>
      <c r="AS725" s="108"/>
      <c r="AT725" s="108"/>
      <c r="AU725" s="108"/>
      <c r="AV725" s="108"/>
      <c r="AW725" s="108"/>
      <c r="AX725" s="108"/>
      <c r="AY725" s="108"/>
    </row>
    <row r="726" spans="1:51" ht="15.75" customHeight="1" x14ac:dyDescent="0.3">
      <c r="A726" s="108"/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  <c r="AC726" s="108"/>
      <c r="AD726" s="108"/>
      <c r="AE726" s="108"/>
      <c r="AF726" s="108"/>
      <c r="AG726" s="108"/>
      <c r="AH726" s="108"/>
      <c r="AI726" s="108"/>
      <c r="AJ726" s="108"/>
      <c r="AK726" s="108"/>
      <c r="AL726" s="108"/>
      <c r="AM726" s="108"/>
      <c r="AN726" s="108"/>
      <c r="AO726" s="108"/>
      <c r="AP726" s="108"/>
      <c r="AQ726" s="108"/>
      <c r="AR726" s="108"/>
      <c r="AS726" s="108"/>
      <c r="AT726" s="108"/>
      <c r="AU726" s="108"/>
      <c r="AV726" s="108"/>
      <c r="AW726" s="108"/>
      <c r="AX726" s="108"/>
      <c r="AY726" s="108"/>
    </row>
    <row r="727" spans="1:51" ht="15.75" customHeight="1" x14ac:dyDescent="0.3">
      <c r="A727" s="108"/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  <c r="AA727" s="108"/>
      <c r="AB727" s="108"/>
      <c r="AC727" s="108"/>
      <c r="AD727" s="108"/>
      <c r="AE727" s="108"/>
      <c r="AF727" s="108"/>
      <c r="AG727" s="108"/>
      <c r="AH727" s="108"/>
      <c r="AI727" s="108"/>
      <c r="AJ727" s="108"/>
      <c r="AK727" s="108"/>
      <c r="AL727" s="108"/>
      <c r="AM727" s="108"/>
      <c r="AN727" s="108"/>
      <c r="AO727" s="108"/>
      <c r="AP727" s="108"/>
      <c r="AQ727" s="108"/>
      <c r="AR727" s="108"/>
      <c r="AS727" s="108"/>
      <c r="AT727" s="108"/>
      <c r="AU727" s="108"/>
      <c r="AV727" s="108"/>
      <c r="AW727" s="108"/>
      <c r="AX727" s="108"/>
      <c r="AY727" s="108"/>
    </row>
    <row r="728" spans="1:51" ht="15.75" customHeight="1" x14ac:dyDescent="0.3">
      <c r="A728" s="108"/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  <c r="AA728" s="108"/>
      <c r="AB728" s="108"/>
      <c r="AC728" s="108"/>
      <c r="AD728" s="108"/>
      <c r="AE728" s="108"/>
      <c r="AF728" s="108"/>
      <c r="AG728" s="108"/>
      <c r="AH728" s="108"/>
      <c r="AI728" s="108"/>
      <c r="AJ728" s="108"/>
      <c r="AK728" s="108"/>
      <c r="AL728" s="108"/>
      <c r="AM728" s="108"/>
      <c r="AN728" s="108"/>
      <c r="AO728" s="108"/>
      <c r="AP728" s="108"/>
      <c r="AQ728" s="108"/>
      <c r="AR728" s="108"/>
      <c r="AS728" s="108"/>
      <c r="AT728" s="108"/>
      <c r="AU728" s="108"/>
      <c r="AV728" s="108"/>
      <c r="AW728" s="108"/>
      <c r="AX728" s="108"/>
      <c r="AY728" s="108"/>
    </row>
    <row r="729" spans="1:51" ht="15.75" customHeight="1" x14ac:dyDescent="0.3">
      <c r="A729" s="108"/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  <c r="AA729" s="108"/>
      <c r="AB729" s="108"/>
      <c r="AC729" s="108"/>
      <c r="AD729" s="108"/>
      <c r="AE729" s="108"/>
      <c r="AF729" s="108"/>
      <c r="AG729" s="108"/>
      <c r="AH729" s="108"/>
      <c r="AI729" s="108"/>
      <c r="AJ729" s="108"/>
      <c r="AK729" s="108"/>
      <c r="AL729" s="108"/>
      <c r="AM729" s="108"/>
      <c r="AN729" s="108"/>
      <c r="AO729" s="108"/>
      <c r="AP729" s="108"/>
      <c r="AQ729" s="108"/>
      <c r="AR729" s="108"/>
      <c r="AS729" s="108"/>
      <c r="AT729" s="108"/>
      <c r="AU729" s="108"/>
      <c r="AV729" s="108"/>
      <c r="AW729" s="108"/>
      <c r="AX729" s="108"/>
      <c r="AY729" s="108"/>
    </row>
    <row r="730" spans="1:51" ht="15.75" customHeight="1" x14ac:dyDescent="0.3">
      <c r="A730" s="108"/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  <c r="AC730" s="108"/>
      <c r="AD730" s="108"/>
      <c r="AE730" s="108"/>
      <c r="AF730" s="108"/>
      <c r="AG730" s="108"/>
      <c r="AH730" s="108"/>
      <c r="AI730" s="108"/>
      <c r="AJ730" s="108"/>
      <c r="AK730" s="108"/>
      <c r="AL730" s="108"/>
      <c r="AM730" s="108"/>
      <c r="AN730" s="108"/>
      <c r="AO730" s="108"/>
      <c r="AP730" s="108"/>
      <c r="AQ730" s="108"/>
      <c r="AR730" s="108"/>
      <c r="AS730" s="108"/>
      <c r="AT730" s="108"/>
      <c r="AU730" s="108"/>
      <c r="AV730" s="108"/>
      <c r="AW730" s="108"/>
      <c r="AX730" s="108"/>
      <c r="AY730" s="108"/>
    </row>
    <row r="731" spans="1:51" ht="15.75" customHeight="1" x14ac:dyDescent="0.3">
      <c r="A731" s="108"/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  <c r="AC731" s="108"/>
      <c r="AD731" s="108"/>
      <c r="AE731" s="108"/>
      <c r="AF731" s="108"/>
      <c r="AG731" s="108"/>
      <c r="AH731" s="108"/>
      <c r="AI731" s="108"/>
      <c r="AJ731" s="108"/>
      <c r="AK731" s="108"/>
      <c r="AL731" s="108"/>
      <c r="AM731" s="108"/>
      <c r="AN731" s="108"/>
      <c r="AO731" s="108"/>
      <c r="AP731" s="108"/>
      <c r="AQ731" s="108"/>
      <c r="AR731" s="108"/>
      <c r="AS731" s="108"/>
      <c r="AT731" s="108"/>
      <c r="AU731" s="108"/>
      <c r="AV731" s="108"/>
      <c r="AW731" s="108"/>
      <c r="AX731" s="108"/>
      <c r="AY731" s="108"/>
    </row>
    <row r="732" spans="1:51" ht="15.75" customHeight="1" x14ac:dyDescent="0.3">
      <c r="A732" s="108"/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  <c r="AC732" s="108"/>
      <c r="AD732" s="108"/>
      <c r="AE732" s="108"/>
      <c r="AF732" s="108"/>
      <c r="AG732" s="108"/>
      <c r="AH732" s="108"/>
      <c r="AI732" s="108"/>
      <c r="AJ732" s="108"/>
      <c r="AK732" s="108"/>
      <c r="AL732" s="108"/>
      <c r="AM732" s="108"/>
      <c r="AN732" s="108"/>
      <c r="AO732" s="108"/>
      <c r="AP732" s="108"/>
      <c r="AQ732" s="108"/>
      <c r="AR732" s="108"/>
      <c r="AS732" s="108"/>
      <c r="AT732" s="108"/>
      <c r="AU732" s="108"/>
      <c r="AV732" s="108"/>
      <c r="AW732" s="108"/>
      <c r="AX732" s="108"/>
      <c r="AY732" s="108"/>
    </row>
    <row r="733" spans="1:51" ht="15.75" customHeight="1" x14ac:dyDescent="0.3">
      <c r="A733" s="108"/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  <c r="AC733" s="108"/>
      <c r="AD733" s="108"/>
      <c r="AE733" s="108"/>
      <c r="AF733" s="108"/>
      <c r="AG733" s="108"/>
      <c r="AH733" s="108"/>
      <c r="AI733" s="108"/>
      <c r="AJ733" s="108"/>
      <c r="AK733" s="108"/>
      <c r="AL733" s="108"/>
      <c r="AM733" s="108"/>
      <c r="AN733" s="108"/>
      <c r="AO733" s="108"/>
      <c r="AP733" s="108"/>
      <c r="AQ733" s="108"/>
      <c r="AR733" s="108"/>
      <c r="AS733" s="108"/>
      <c r="AT733" s="108"/>
      <c r="AU733" s="108"/>
      <c r="AV733" s="108"/>
      <c r="AW733" s="108"/>
      <c r="AX733" s="108"/>
      <c r="AY733" s="108"/>
    </row>
    <row r="734" spans="1:51" ht="15.75" customHeight="1" x14ac:dyDescent="0.3">
      <c r="A734" s="108"/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  <c r="AC734" s="108"/>
      <c r="AD734" s="108"/>
      <c r="AE734" s="108"/>
      <c r="AF734" s="108"/>
      <c r="AG734" s="108"/>
      <c r="AH734" s="108"/>
      <c r="AI734" s="108"/>
      <c r="AJ734" s="108"/>
      <c r="AK734" s="108"/>
      <c r="AL734" s="108"/>
      <c r="AM734" s="108"/>
      <c r="AN734" s="108"/>
      <c r="AO734" s="108"/>
      <c r="AP734" s="108"/>
      <c r="AQ734" s="108"/>
      <c r="AR734" s="108"/>
      <c r="AS734" s="108"/>
      <c r="AT734" s="108"/>
      <c r="AU734" s="108"/>
      <c r="AV734" s="108"/>
      <c r="AW734" s="108"/>
      <c r="AX734" s="108"/>
      <c r="AY734" s="108"/>
    </row>
    <row r="735" spans="1:51" ht="15.75" customHeight="1" x14ac:dyDescent="0.3">
      <c r="A735" s="108"/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08"/>
      <c r="AG735" s="108"/>
      <c r="AH735" s="108"/>
      <c r="AI735" s="108"/>
      <c r="AJ735" s="108"/>
      <c r="AK735" s="108"/>
      <c r="AL735" s="108"/>
      <c r="AM735" s="108"/>
      <c r="AN735" s="108"/>
      <c r="AO735" s="108"/>
      <c r="AP735" s="108"/>
      <c r="AQ735" s="108"/>
      <c r="AR735" s="108"/>
      <c r="AS735" s="108"/>
      <c r="AT735" s="108"/>
      <c r="AU735" s="108"/>
      <c r="AV735" s="108"/>
      <c r="AW735" s="108"/>
      <c r="AX735" s="108"/>
      <c r="AY735" s="108"/>
    </row>
    <row r="736" spans="1:51" ht="15.75" customHeight="1" x14ac:dyDescent="0.3">
      <c r="A736" s="108"/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08"/>
      <c r="AG736" s="108"/>
      <c r="AH736" s="108"/>
      <c r="AI736" s="108"/>
      <c r="AJ736" s="108"/>
      <c r="AK736" s="108"/>
      <c r="AL736" s="108"/>
      <c r="AM736" s="108"/>
      <c r="AN736" s="108"/>
      <c r="AO736" s="108"/>
      <c r="AP736" s="108"/>
      <c r="AQ736" s="108"/>
      <c r="AR736" s="108"/>
      <c r="AS736" s="108"/>
      <c r="AT736" s="108"/>
      <c r="AU736" s="108"/>
      <c r="AV736" s="108"/>
      <c r="AW736" s="108"/>
      <c r="AX736" s="108"/>
      <c r="AY736" s="108"/>
    </row>
    <row r="737" spans="1:51" ht="15.75" customHeight="1" x14ac:dyDescent="0.3">
      <c r="A737" s="108"/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  <c r="AC737" s="108"/>
      <c r="AD737" s="108"/>
      <c r="AE737" s="108"/>
      <c r="AF737" s="108"/>
      <c r="AG737" s="108"/>
      <c r="AH737" s="108"/>
      <c r="AI737" s="108"/>
      <c r="AJ737" s="108"/>
      <c r="AK737" s="108"/>
      <c r="AL737" s="108"/>
      <c r="AM737" s="108"/>
      <c r="AN737" s="108"/>
      <c r="AO737" s="108"/>
      <c r="AP737" s="108"/>
      <c r="AQ737" s="108"/>
      <c r="AR737" s="108"/>
      <c r="AS737" s="108"/>
      <c r="AT737" s="108"/>
      <c r="AU737" s="108"/>
      <c r="AV737" s="108"/>
      <c r="AW737" s="108"/>
      <c r="AX737" s="108"/>
      <c r="AY737" s="108"/>
    </row>
    <row r="738" spans="1:51" ht="15.75" customHeight="1" x14ac:dyDescent="0.3">
      <c r="A738" s="108"/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08"/>
      <c r="AG738" s="108"/>
      <c r="AH738" s="108"/>
      <c r="AI738" s="108"/>
      <c r="AJ738" s="108"/>
      <c r="AK738" s="108"/>
      <c r="AL738" s="108"/>
      <c r="AM738" s="108"/>
      <c r="AN738" s="108"/>
      <c r="AO738" s="108"/>
      <c r="AP738" s="108"/>
      <c r="AQ738" s="108"/>
      <c r="AR738" s="108"/>
      <c r="AS738" s="108"/>
      <c r="AT738" s="108"/>
      <c r="AU738" s="108"/>
      <c r="AV738" s="108"/>
      <c r="AW738" s="108"/>
      <c r="AX738" s="108"/>
      <c r="AY738" s="108"/>
    </row>
    <row r="739" spans="1:51" ht="15.75" customHeight="1" x14ac:dyDescent="0.3">
      <c r="A739" s="108"/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  <c r="AA739" s="108"/>
      <c r="AB739" s="108"/>
      <c r="AC739" s="108"/>
      <c r="AD739" s="108"/>
      <c r="AE739" s="108"/>
      <c r="AF739" s="108"/>
      <c r="AG739" s="108"/>
      <c r="AH739" s="108"/>
      <c r="AI739" s="108"/>
      <c r="AJ739" s="108"/>
      <c r="AK739" s="108"/>
      <c r="AL739" s="108"/>
      <c r="AM739" s="108"/>
      <c r="AN739" s="108"/>
      <c r="AO739" s="108"/>
      <c r="AP739" s="108"/>
      <c r="AQ739" s="108"/>
      <c r="AR739" s="108"/>
      <c r="AS739" s="108"/>
      <c r="AT739" s="108"/>
      <c r="AU739" s="108"/>
      <c r="AV739" s="108"/>
      <c r="AW739" s="108"/>
      <c r="AX739" s="108"/>
      <c r="AY739" s="108"/>
    </row>
    <row r="740" spans="1:51" ht="15.75" customHeight="1" x14ac:dyDescent="0.3">
      <c r="A740" s="108"/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  <c r="AC740" s="108"/>
      <c r="AD740" s="108"/>
      <c r="AE740" s="108"/>
      <c r="AF740" s="108"/>
      <c r="AG740" s="108"/>
      <c r="AH740" s="108"/>
      <c r="AI740" s="108"/>
      <c r="AJ740" s="108"/>
      <c r="AK740" s="108"/>
      <c r="AL740" s="108"/>
      <c r="AM740" s="108"/>
      <c r="AN740" s="108"/>
      <c r="AO740" s="108"/>
      <c r="AP740" s="108"/>
      <c r="AQ740" s="108"/>
      <c r="AR740" s="108"/>
      <c r="AS740" s="108"/>
      <c r="AT740" s="108"/>
      <c r="AU740" s="108"/>
      <c r="AV740" s="108"/>
      <c r="AW740" s="108"/>
      <c r="AX740" s="108"/>
      <c r="AY740" s="108"/>
    </row>
    <row r="741" spans="1:51" ht="15.75" customHeight="1" x14ac:dyDescent="0.3">
      <c r="A741" s="108"/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  <c r="AA741" s="108"/>
      <c r="AB741" s="108"/>
      <c r="AC741" s="108"/>
      <c r="AD741" s="108"/>
      <c r="AE741" s="108"/>
      <c r="AF741" s="108"/>
      <c r="AG741" s="108"/>
      <c r="AH741" s="108"/>
      <c r="AI741" s="108"/>
      <c r="AJ741" s="108"/>
      <c r="AK741" s="108"/>
      <c r="AL741" s="108"/>
      <c r="AM741" s="108"/>
      <c r="AN741" s="108"/>
      <c r="AO741" s="108"/>
      <c r="AP741" s="108"/>
      <c r="AQ741" s="108"/>
      <c r="AR741" s="108"/>
      <c r="AS741" s="108"/>
      <c r="AT741" s="108"/>
      <c r="AU741" s="108"/>
      <c r="AV741" s="108"/>
      <c r="AW741" s="108"/>
      <c r="AX741" s="108"/>
      <c r="AY741" s="108"/>
    </row>
    <row r="742" spans="1:51" ht="15.75" customHeight="1" x14ac:dyDescent="0.3">
      <c r="A742" s="108"/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  <c r="AA742" s="108"/>
      <c r="AB742" s="108"/>
      <c r="AC742" s="108"/>
      <c r="AD742" s="108"/>
      <c r="AE742" s="108"/>
      <c r="AF742" s="108"/>
      <c r="AG742" s="108"/>
      <c r="AH742" s="108"/>
      <c r="AI742" s="108"/>
      <c r="AJ742" s="108"/>
      <c r="AK742" s="108"/>
      <c r="AL742" s="108"/>
      <c r="AM742" s="108"/>
      <c r="AN742" s="108"/>
      <c r="AO742" s="108"/>
      <c r="AP742" s="108"/>
      <c r="AQ742" s="108"/>
      <c r="AR742" s="108"/>
      <c r="AS742" s="108"/>
      <c r="AT742" s="108"/>
      <c r="AU742" s="108"/>
      <c r="AV742" s="108"/>
      <c r="AW742" s="108"/>
      <c r="AX742" s="108"/>
      <c r="AY742" s="108"/>
    </row>
    <row r="743" spans="1:51" ht="15.75" customHeight="1" x14ac:dyDescent="0.3">
      <c r="A743" s="108"/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  <c r="AA743" s="108"/>
      <c r="AB743" s="108"/>
      <c r="AC743" s="108"/>
      <c r="AD743" s="108"/>
      <c r="AE743" s="108"/>
      <c r="AF743" s="108"/>
      <c r="AG743" s="108"/>
      <c r="AH743" s="108"/>
      <c r="AI743" s="108"/>
      <c r="AJ743" s="108"/>
      <c r="AK743" s="108"/>
      <c r="AL743" s="108"/>
      <c r="AM743" s="108"/>
      <c r="AN743" s="108"/>
      <c r="AO743" s="108"/>
      <c r="AP743" s="108"/>
      <c r="AQ743" s="108"/>
      <c r="AR743" s="108"/>
      <c r="AS743" s="108"/>
      <c r="AT743" s="108"/>
      <c r="AU743" s="108"/>
      <c r="AV743" s="108"/>
      <c r="AW743" s="108"/>
      <c r="AX743" s="108"/>
      <c r="AY743" s="108"/>
    </row>
    <row r="744" spans="1:51" ht="15.75" customHeight="1" x14ac:dyDescent="0.3">
      <c r="A744" s="108"/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  <c r="AA744" s="108"/>
      <c r="AB744" s="108"/>
      <c r="AC744" s="108"/>
      <c r="AD744" s="108"/>
      <c r="AE744" s="108"/>
      <c r="AF744" s="108"/>
      <c r="AG744" s="108"/>
      <c r="AH744" s="108"/>
      <c r="AI744" s="108"/>
      <c r="AJ744" s="108"/>
      <c r="AK744" s="108"/>
      <c r="AL744" s="108"/>
      <c r="AM744" s="108"/>
      <c r="AN744" s="108"/>
      <c r="AO744" s="108"/>
      <c r="AP744" s="108"/>
      <c r="AQ744" s="108"/>
      <c r="AR744" s="108"/>
      <c r="AS744" s="108"/>
      <c r="AT744" s="108"/>
      <c r="AU744" s="108"/>
      <c r="AV744" s="108"/>
      <c r="AW744" s="108"/>
      <c r="AX744" s="108"/>
      <c r="AY744" s="108"/>
    </row>
    <row r="745" spans="1:51" ht="15.75" customHeight="1" x14ac:dyDescent="0.3">
      <c r="A745" s="108"/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  <c r="AC745" s="108"/>
      <c r="AD745" s="108"/>
      <c r="AE745" s="108"/>
      <c r="AF745" s="108"/>
      <c r="AG745" s="108"/>
      <c r="AH745" s="108"/>
      <c r="AI745" s="108"/>
      <c r="AJ745" s="108"/>
      <c r="AK745" s="108"/>
      <c r="AL745" s="108"/>
      <c r="AM745" s="108"/>
      <c r="AN745" s="108"/>
      <c r="AO745" s="108"/>
      <c r="AP745" s="108"/>
      <c r="AQ745" s="108"/>
      <c r="AR745" s="108"/>
      <c r="AS745" s="108"/>
      <c r="AT745" s="108"/>
      <c r="AU745" s="108"/>
      <c r="AV745" s="108"/>
      <c r="AW745" s="108"/>
      <c r="AX745" s="108"/>
      <c r="AY745" s="108"/>
    </row>
    <row r="746" spans="1:51" ht="15.75" customHeight="1" x14ac:dyDescent="0.3">
      <c r="A746" s="108"/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  <c r="AA746" s="108"/>
      <c r="AB746" s="108"/>
      <c r="AC746" s="108"/>
      <c r="AD746" s="108"/>
      <c r="AE746" s="108"/>
      <c r="AF746" s="108"/>
      <c r="AG746" s="108"/>
      <c r="AH746" s="108"/>
      <c r="AI746" s="108"/>
      <c r="AJ746" s="108"/>
      <c r="AK746" s="108"/>
      <c r="AL746" s="108"/>
      <c r="AM746" s="108"/>
      <c r="AN746" s="108"/>
      <c r="AO746" s="108"/>
      <c r="AP746" s="108"/>
      <c r="AQ746" s="108"/>
      <c r="AR746" s="108"/>
      <c r="AS746" s="108"/>
      <c r="AT746" s="108"/>
      <c r="AU746" s="108"/>
      <c r="AV746" s="108"/>
      <c r="AW746" s="108"/>
      <c r="AX746" s="108"/>
      <c r="AY746" s="108"/>
    </row>
    <row r="747" spans="1:51" ht="15.75" customHeight="1" x14ac:dyDescent="0.3">
      <c r="A747" s="108"/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  <c r="AC747" s="108"/>
      <c r="AD747" s="108"/>
      <c r="AE747" s="108"/>
      <c r="AF747" s="108"/>
      <c r="AG747" s="108"/>
      <c r="AH747" s="108"/>
      <c r="AI747" s="108"/>
      <c r="AJ747" s="108"/>
      <c r="AK747" s="108"/>
      <c r="AL747" s="108"/>
      <c r="AM747" s="108"/>
      <c r="AN747" s="108"/>
      <c r="AO747" s="108"/>
      <c r="AP747" s="108"/>
      <c r="AQ747" s="108"/>
      <c r="AR747" s="108"/>
      <c r="AS747" s="108"/>
      <c r="AT747" s="108"/>
      <c r="AU747" s="108"/>
      <c r="AV747" s="108"/>
      <c r="AW747" s="108"/>
      <c r="AX747" s="108"/>
      <c r="AY747" s="108"/>
    </row>
    <row r="748" spans="1:51" ht="15.75" customHeight="1" x14ac:dyDescent="0.3">
      <c r="A748" s="108"/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  <c r="AA748" s="108"/>
      <c r="AB748" s="108"/>
      <c r="AC748" s="108"/>
      <c r="AD748" s="108"/>
      <c r="AE748" s="108"/>
      <c r="AF748" s="108"/>
      <c r="AG748" s="108"/>
      <c r="AH748" s="108"/>
      <c r="AI748" s="108"/>
      <c r="AJ748" s="108"/>
      <c r="AK748" s="108"/>
      <c r="AL748" s="108"/>
      <c r="AM748" s="108"/>
      <c r="AN748" s="108"/>
      <c r="AO748" s="108"/>
      <c r="AP748" s="108"/>
      <c r="AQ748" s="108"/>
      <c r="AR748" s="108"/>
      <c r="AS748" s="108"/>
      <c r="AT748" s="108"/>
      <c r="AU748" s="108"/>
      <c r="AV748" s="108"/>
      <c r="AW748" s="108"/>
      <c r="AX748" s="108"/>
      <c r="AY748" s="108"/>
    </row>
    <row r="749" spans="1:51" ht="15.75" customHeight="1" x14ac:dyDescent="0.3">
      <c r="A749" s="108"/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  <c r="AA749" s="108"/>
      <c r="AB749" s="108"/>
      <c r="AC749" s="108"/>
      <c r="AD749" s="108"/>
      <c r="AE749" s="108"/>
      <c r="AF749" s="108"/>
      <c r="AG749" s="108"/>
      <c r="AH749" s="108"/>
      <c r="AI749" s="108"/>
      <c r="AJ749" s="108"/>
      <c r="AK749" s="108"/>
      <c r="AL749" s="108"/>
      <c r="AM749" s="108"/>
      <c r="AN749" s="108"/>
      <c r="AO749" s="108"/>
      <c r="AP749" s="108"/>
      <c r="AQ749" s="108"/>
      <c r="AR749" s="108"/>
      <c r="AS749" s="108"/>
      <c r="AT749" s="108"/>
      <c r="AU749" s="108"/>
      <c r="AV749" s="108"/>
      <c r="AW749" s="108"/>
      <c r="AX749" s="108"/>
      <c r="AY749" s="108"/>
    </row>
    <row r="750" spans="1:51" ht="15.75" customHeight="1" x14ac:dyDescent="0.3">
      <c r="A750" s="108"/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  <c r="AA750" s="108"/>
      <c r="AB750" s="108"/>
      <c r="AC750" s="108"/>
      <c r="AD750" s="108"/>
      <c r="AE750" s="108"/>
      <c r="AF750" s="108"/>
      <c r="AG750" s="108"/>
      <c r="AH750" s="108"/>
      <c r="AI750" s="108"/>
      <c r="AJ750" s="108"/>
      <c r="AK750" s="108"/>
      <c r="AL750" s="108"/>
      <c r="AM750" s="108"/>
      <c r="AN750" s="108"/>
      <c r="AO750" s="108"/>
      <c r="AP750" s="108"/>
      <c r="AQ750" s="108"/>
      <c r="AR750" s="108"/>
      <c r="AS750" s="108"/>
      <c r="AT750" s="108"/>
      <c r="AU750" s="108"/>
      <c r="AV750" s="108"/>
      <c r="AW750" s="108"/>
      <c r="AX750" s="108"/>
      <c r="AY750" s="108"/>
    </row>
    <row r="751" spans="1:51" ht="15.75" customHeight="1" x14ac:dyDescent="0.3">
      <c r="A751" s="108"/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  <c r="AC751" s="108"/>
      <c r="AD751" s="108"/>
      <c r="AE751" s="108"/>
      <c r="AF751" s="108"/>
      <c r="AG751" s="108"/>
      <c r="AH751" s="108"/>
      <c r="AI751" s="108"/>
      <c r="AJ751" s="108"/>
      <c r="AK751" s="108"/>
      <c r="AL751" s="108"/>
      <c r="AM751" s="108"/>
      <c r="AN751" s="108"/>
      <c r="AO751" s="108"/>
      <c r="AP751" s="108"/>
      <c r="AQ751" s="108"/>
      <c r="AR751" s="108"/>
      <c r="AS751" s="108"/>
      <c r="AT751" s="108"/>
      <c r="AU751" s="108"/>
      <c r="AV751" s="108"/>
      <c r="AW751" s="108"/>
      <c r="AX751" s="108"/>
      <c r="AY751" s="108"/>
    </row>
    <row r="752" spans="1:51" ht="15.75" customHeight="1" x14ac:dyDescent="0.3">
      <c r="A752" s="108"/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  <c r="AH752" s="108"/>
      <c r="AI752" s="108"/>
      <c r="AJ752" s="108"/>
      <c r="AK752" s="108"/>
      <c r="AL752" s="108"/>
      <c r="AM752" s="108"/>
      <c r="AN752" s="108"/>
      <c r="AO752" s="108"/>
      <c r="AP752" s="108"/>
      <c r="AQ752" s="108"/>
      <c r="AR752" s="108"/>
      <c r="AS752" s="108"/>
      <c r="AT752" s="108"/>
      <c r="AU752" s="108"/>
      <c r="AV752" s="108"/>
      <c r="AW752" s="108"/>
      <c r="AX752" s="108"/>
      <c r="AY752" s="108"/>
    </row>
    <row r="753" spans="1:51" ht="15.75" customHeight="1" x14ac:dyDescent="0.3">
      <c r="A753" s="108"/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  <c r="AC753" s="108"/>
      <c r="AD753" s="108"/>
      <c r="AE753" s="108"/>
      <c r="AF753" s="108"/>
      <c r="AG753" s="108"/>
      <c r="AH753" s="108"/>
      <c r="AI753" s="108"/>
      <c r="AJ753" s="108"/>
      <c r="AK753" s="108"/>
      <c r="AL753" s="108"/>
      <c r="AM753" s="108"/>
      <c r="AN753" s="108"/>
      <c r="AO753" s="108"/>
      <c r="AP753" s="108"/>
      <c r="AQ753" s="108"/>
      <c r="AR753" s="108"/>
      <c r="AS753" s="108"/>
      <c r="AT753" s="108"/>
      <c r="AU753" s="108"/>
      <c r="AV753" s="108"/>
      <c r="AW753" s="108"/>
      <c r="AX753" s="108"/>
      <c r="AY753" s="108"/>
    </row>
    <row r="754" spans="1:51" ht="15.75" customHeight="1" x14ac:dyDescent="0.3">
      <c r="A754" s="108"/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  <c r="AC754" s="108"/>
      <c r="AD754" s="108"/>
      <c r="AE754" s="108"/>
      <c r="AF754" s="108"/>
      <c r="AG754" s="108"/>
      <c r="AH754" s="108"/>
      <c r="AI754" s="108"/>
      <c r="AJ754" s="108"/>
      <c r="AK754" s="108"/>
      <c r="AL754" s="108"/>
      <c r="AM754" s="108"/>
      <c r="AN754" s="108"/>
      <c r="AO754" s="108"/>
      <c r="AP754" s="108"/>
      <c r="AQ754" s="108"/>
      <c r="AR754" s="108"/>
      <c r="AS754" s="108"/>
      <c r="AT754" s="108"/>
      <c r="AU754" s="108"/>
      <c r="AV754" s="108"/>
      <c r="AW754" s="108"/>
      <c r="AX754" s="108"/>
      <c r="AY754" s="108"/>
    </row>
    <row r="755" spans="1:51" ht="15.75" customHeight="1" x14ac:dyDescent="0.3">
      <c r="A755" s="108"/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08"/>
      <c r="AG755" s="108"/>
      <c r="AH755" s="108"/>
      <c r="AI755" s="108"/>
      <c r="AJ755" s="108"/>
      <c r="AK755" s="108"/>
      <c r="AL755" s="108"/>
      <c r="AM755" s="108"/>
      <c r="AN755" s="108"/>
      <c r="AO755" s="108"/>
      <c r="AP755" s="108"/>
      <c r="AQ755" s="108"/>
      <c r="AR755" s="108"/>
      <c r="AS755" s="108"/>
      <c r="AT755" s="108"/>
      <c r="AU755" s="108"/>
      <c r="AV755" s="108"/>
      <c r="AW755" s="108"/>
      <c r="AX755" s="108"/>
      <c r="AY755" s="108"/>
    </row>
    <row r="756" spans="1:51" ht="15.75" customHeight="1" x14ac:dyDescent="0.3">
      <c r="A756" s="108"/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08"/>
      <c r="AG756" s="108"/>
      <c r="AH756" s="108"/>
      <c r="AI756" s="108"/>
      <c r="AJ756" s="108"/>
      <c r="AK756" s="108"/>
      <c r="AL756" s="108"/>
      <c r="AM756" s="108"/>
      <c r="AN756" s="108"/>
      <c r="AO756" s="108"/>
      <c r="AP756" s="108"/>
      <c r="AQ756" s="108"/>
      <c r="AR756" s="108"/>
      <c r="AS756" s="108"/>
      <c r="AT756" s="108"/>
      <c r="AU756" s="108"/>
      <c r="AV756" s="108"/>
      <c r="AW756" s="108"/>
      <c r="AX756" s="108"/>
      <c r="AY756" s="108"/>
    </row>
    <row r="757" spans="1:51" ht="15.75" customHeight="1" x14ac:dyDescent="0.3">
      <c r="A757" s="108"/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  <c r="AA757" s="108"/>
      <c r="AB757" s="108"/>
      <c r="AC757" s="108"/>
      <c r="AD757" s="108"/>
      <c r="AE757" s="108"/>
      <c r="AF757" s="108"/>
      <c r="AG757" s="108"/>
      <c r="AH757" s="108"/>
      <c r="AI757" s="108"/>
      <c r="AJ757" s="108"/>
      <c r="AK757" s="108"/>
      <c r="AL757" s="108"/>
      <c r="AM757" s="108"/>
      <c r="AN757" s="108"/>
      <c r="AO757" s="108"/>
      <c r="AP757" s="108"/>
      <c r="AQ757" s="108"/>
      <c r="AR757" s="108"/>
      <c r="AS757" s="108"/>
      <c r="AT757" s="108"/>
      <c r="AU757" s="108"/>
      <c r="AV757" s="108"/>
      <c r="AW757" s="108"/>
      <c r="AX757" s="108"/>
      <c r="AY757" s="108"/>
    </row>
    <row r="758" spans="1:51" ht="15.75" customHeight="1" x14ac:dyDescent="0.3">
      <c r="A758" s="108"/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  <c r="AC758" s="108"/>
      <c r="AD758" s="108"/>
      <c r="AE758" s="108"/>
      <c r="AF758" s="108"/>
      <c r="AG758" s="108"/>
      <c r="AH758" s="108"/>
      <c r="AI758" s="108"/>
      <c r="AJ758" s="108"/>
      <c r="AK758" s="108"/>
      <c r="AL758" s="108"/>
      <c r="AM758" s="108"/>
      <c r="AN758" s="108"/>
      <c r="AO758" s="108"/>
      <c r="AP758" s="108"/>
      <c r="AQ758" s="108"/>
      <c r="AR758" s="108"/>
      <c r="AS758" s="108"/>
      <c r="AT758" s="108"/>
      <c r="AU758" s="108"/>
      <c r="AV758" s="108"/>
      <c r="AW758" s="108"/>
      <c r="AX758" s="108"/>
      <c r="AY758" s="108"/>
    </row>
    <row r="759" spans="1:51" ht="15.75" customHeight="1" x14ac:dyDescent="0.3">
      <c r="A759" s="108"/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  <c r="AC759" s="108"/>
      <c r="AD759" s="108"/>
      <c r="AE759" s="108"/>
      <c r="AF759" s="108"/>
      <c r="AG759" s="108"/>
      <c r="AH759" s="108"/>
      <c r="AI759" s="108"/>
      <c r="AJ759" s="108"/>
      <c r="AK759" s="108"/>
      <c r="AL759" s="108"/>
      <c r="AM759" s="108"/>
      <c r="AN759" s="108"/>
      <c r="AO759" s="108"/>
      <c r="AP759" s="108"/>
      <c r="AQ759" s="108"/>
      <c r="AR759" s="108"/>
      <c r="AS759" s="108"/>
      <c r="AT759" s="108"/>
      <c r="AU759" s="108"/>
      <c r="AV759" s="108"/>
      <c r="AW759" s="108"/>
      <c r="AX759" s="108"/>
      <c r="AY759" s="108"/>
    </row>
    <row r="760" spans="1:51" ht="15.75" customHeight="1" x14ac:dyDescent="0.3">
      <c r="A760" s="108"/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  <c r="AA760" s="108"/>
      <c r="AB760" s="108"/>
      <c r="AC760" s="108"/>
      <c r="AD760" s="108"/>
      <c r="AE760" s="108"/>
      <c r="AF760" s="108"/>
      <c r="AG760" s="108"/>
      <c r="AH760" s="108"/>
      <c r="AI760" s="108"/>
      <c r="AJ760" s="108"/>
      <c r="AK760" s="108"/>
      <c r="AL760" s="108"/>
      <c r="AM760" s="108"/>
      <c r="AN760" s="108"/>
      <c r="AO760" s="108"/>
      <c r="AP760" s="108"/>
      <c r="AQ760" s="108"/>
      <c r="AR760" s="108"/>
      <c r="AS760" s="108"/>
      <c r="AT760" s="108"/>
      <c r="AU760" s="108"/>
      <c r="AV760" s="108"/>
      <c r="AW760" s="108"/>
      <c r="AX760" s="108"/>
      <c r="AY760" s="108"/>
    </row>
    <row r="761" spans="1:51" ht="15.75" customHeight="1" x14ac:dyDescent="0.3">
      <c r="A761" s="108"/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  <c r="AA761" s="108"/>
      <c r="AB761" s="108"/>
      <c r="AC761" s="108"/>
      <c r="AD761" s="108"/>
      <c r="AE761" s="108"/>
      <c r="AF761" s="108"/>
      <c r="AG761" s="108"/>
      <c r="AH761" s="108"/>
      <c r="AI761" s="108"/>
      <c r="AJ761" s="108"/>
      <c r="AK761" s="108"/>
      <c r="AL761" s="108"/>
      <c r="AM761" s="108"/>
      <c r="AN761" s="108"/>
      <c r="AO761" s="108"/>
      <c r="AP761" s="108"/>
      <c r="AQ761" s="108"/>
      <c r="AR761" s="108"/>
      <c r="AS761" s="108"/>
      <c r="AT761" s="108"/>
      <c r="AU761" s="108"/>
      <c r="AV761" s="108"/>
      <c r="AW761" s="108"/>
      <c r="AX761" s="108"/>
      <c r="AY761" s="108"/>
    </row>
    <row r="762" spans="1:51" ht="15.75" customHeight="1" x14ac:dyDescent="0.3">
      <c r="A762" s="108"/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  <c r="AC762" s="108"/>
      <c r="AD762" s="108"/>
      <c r="AE762" s="108"/>
      <c r="AF762" s="108"/>
      <c r="AG762" s="108"/>
      <c r="AH762" s="108"/>
      <c r="AI762" s="108"/>
      <c r="AJ762" s="108"/>
      <c r="AK762" s="108"/>
      <c r="AL762" s="108"/>
      <c r="AM762" s="108"/>
      <c r="AN762" s="108"/>
      <c r="AO762" s="108"/>
      <c r="AP762" s="108"/>
      <c r="AQ762" s="108"/>
      <c r="AR762" s="108"/>
      <c r="AS762" s="108"/>
      <c r="AT762" s="108"/>
      <c r="AU762" s="108"/>
      <c r="AV762" s="108"/>
      <c r="AW762" s="108"/>
      <c r="AX762" s="108"/>
      <c r="AY762" s="108"/>
    </row>
    <row r="763" spans="1:51" ht="15.75" customHeight="1" x14ac:dyDescent="0.3">
      <c r="A763" s="108"/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  <c r="AC763" s="108"/>
      <c r="AD763" s="108"/>
      <c r="AE763" s="108"/>
      <c r="AF763" s="108"/>
      <c r="AG763" s="108"/>
      <c r="AH763" s="108"/>
      <c r="AI763" s="108"/>
      <c r="AJ763" s="108"/>
      <c r="AK763" s="108"/>
      <c r="AL763" s="108"/>
      <c r="AM763" s="108"/>
      <c r="AN763" s="108"/>
      <c r="AO763" s="108"/>
      <c r="AP763" s="108"/>
      <c r="AQ763" s="108"/>
      <c r="AR763" s="108"/>
      <c r="AS763" s="108"/>
      <c r="AT763" s="108"/>
      <c r="AU763" s="108"/>
      <c r="AV763" s="108"/>
      <c r="AW763" s="108"/>
      <c r="AX763" s="108"/>
      <c r="AY763" s="108"/>
    </row>
    <row r="764" spans="1:51" ht="15.75" customHeight="1" x14ac:dyDescent="0.3">
      <c r="A764" s="108"/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  <c r="AC764" s="108"/>
      <c r="AD764" s="108"/>
      <c r="AE764" s="108"/>
      <c r="AF764" s="108"/>
      <c r="AG764" s="108"/>
      <c r="AH764" s="108"/>
      <c r="AI764" s="108"/>
      <c r="AJ764" s="108"/>
      <c r="AK764" s="108"/>
      <c r="AL764" s="108"/>
      <c r="AM764" s="108"/>
      <c r="AN764" s="108"/>
      <c r="AO764" s="108"/>
      <c r="AP764" s="108"/>
      <c r="AQ764" s="108"/>
      <c r="AR764" s="108"/>
      <c r="AS764" s="108"/>
      <c r="AT764" s="108"/>
      <c r="AU764" s="108"/>
      <c r="AV764" s="108"/>
      <c r="AW764" s="108"/>
      <c r="AX764" s="108"/>
      <c r="AY764" s="108"/>
    </row>
    <row r="765" spans="1:51" ht="15.75" customHeight="1" x14ac:dyDescent="0.3">
      <c r="A765" s="108"/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  <c r="AC765" s="108"/>
      <c r="AD765" s="108"/>
      <c r="AE765" s="108"/>
      <c r="AF765" s="108"/>
      <c r="AG765" s="108"/>
      <c r="AH765" s="108"/>
      <c r="AI765" s="108"/>
      <c r="AJ765" s="108"/>
      <c r="AK765" s="108"/>
      <c r="AL765" s="108"/>
      <c r="AM765" s="108"/>
      <c r="AN765" s="108"/>
      <c r="AO765" s="108"/>
      <c r="AP765" s="108"/>
      <c r="AQ765" s="108"/>
      <c r="AR765" s="108"/>
      <c r="AS765" s="108"/>
      <c r="AT765" s="108"/>
      <c r="AU765" s="108"/>
      <c r="AV765" s="108"/>
      <c r="AW765" s="108"/>
      <c r="AX765" s="108"/>
      <c r="AY765" s="108"/>
    </row>
    <row r="766" spans="1:51" ht="15.75" customHeight="1" x14ac:dyDescent="0.3">
      <c r="A766" s="108"/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  <c r="AA766" s="108"/>
      <c r="AB766" s="108"/>
      <c r="AC766" s="108"/>
      <c r="AD766" s="108"/>
      <c r="AE766" s="108"/>
      <c r="AF766" s="108"/>
      <c r="AG766" s="108"/>
      <c r="AH766" s="108"/>
      <c r="AI766" s="108"/>
      <c r="AJ766" s="108"/>
      <c r="AK766" s="108"/>
      <c r="AL766" s="108"/>
      <c r="AM766" s="108"/>
      <c r="AN766" s="108"/>
      <c r="AO766" s="108"/>
      <c r="AP766" s="108"/>
      <c r="AQ766" s="108"/>
      <c r="AR766" s="108"/>
      <c r="AS766" s="108"/>
      <c r="AT766" s="108"/>
      <c r="AU766" s="108"/>
      <c r="AV766" s="108"/>
      <c r="AW766" s="108"/>
      <c r="AX766" s="108"/>
      <c r="AY766" s="108"/>
    </row>
    <row r="767" spans="1:51" ht="15.75" customHeight="1" x14ac:dyDescent="0.3">
      <c r="A767" s="108"/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  <c r="AC767" s="108"/>
      <c r="AD767" s="108"/>
      <c r="AE767" s="108"/>
      <c r="AF767" s="108"/>
      <c r="AG767" s="108"/>
      <c r="AH767" s="108"/>
      <c r="AI767" s="108"/>
      <c r="AJ767" s="108"/>
      <c r="AK767" s="108"/>
      <c r="AL767" s="108"/>
      <c r="AM767" s="108"/>
      <c r="AN767" s="108"/>
      <c r="AO767" s="108"/>
      <c r="AP767" s="108"/>
      <c r="AQ767" s="108"/>
      <c r="AR767" s="108"/>
      <c r="AS767" s="108"/>
      <c r="AT767" s="108"/>
      <c r="AU767" s="108"/>
      <c r="AV767" s="108"/>
      <c r="AW767" s="108"/>
      <c r="AX767" s="108"/>
      <c r="AY767" s="108"/>
    </row>
    <row r="768" spans="1:51" ht="15.75" customHeight="1" x14ac:dyDescent="0.3">
      <c r="A768" s="108"/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  <c r="AA768" s="108"/>
      <c r="AB768" s="108"/>
      <c r="AC768" s="108"/>
      <c r="AD768" s="108"/>
      <c r="AE768" s="108"/>
      <c r="AF768" s="108"/>
      <c r="AG768" s="108"/>
      <c r="AH768" s="108"/>
      <c r="AI768" s="108"/>
      <c r="AJ768" s="108"/>
      <c r="AK768" s="108"/>
      <c r="AL768" s="108"/>
      <c r="AM768" s="108"/>
      <c r="AN768" s="108"/>
      <c r="AO768" s="108"/>
      <c r="AP768" s="108"/>
      <c r="AQ768" s="108"/>
      <c r="AR768" s="108"/>
      <c r="AS768" s="108"/>
      <c r="AT768" s="108"/>
      <c r="AU768" s="108"/>
      <c r="AV768" s="108"/>
      <c r="AW768" s="108"/>
      <c r="AX768" s="108"/>
      <c r="AY768" s="108"/>
    </row>
    <row r="769" spans="1:51" ht="15.75" customHeight="1" x14ac:dyDescent="0.3">
      <c r="A769" s="108"/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  <c r="AC769" s="108"/>
      <c r="AD769" s="108"/>
      <c r="AE769" s="108"/>
      <c r="AF769" s="108"/>
      <c r="AG769" s="108"/>
      <c r="AH769" s="108"/>
      <c r="AI769" s="108"/>
      <c r="AJ769" s="108"/>
      <c r="AK769" s="108"/>
      <c r="AL769" s="108"/>
      <c r="AM769" s="108"/>
      <c r="AN769" s="108"/>
      <c r="AO769" s="108"/>
      <c r="AP769" s="108"/>
      <c r="AQ769" s="108"/>
      <c r="AR769" s="108"/>
      <c r="AS769" s="108"/>
      <c r="AT769" s="108"/>
      <c r="AU769" s="108"/>
      <c r="AV769" s="108"/>
      <c r="AW769" s="108"/>
      <c r="AX769" s="108"/>
      <c r="AY769" s="108"/>
    </row>
    <row r="770" spans="1:51" ht="15.75" customHeight="1" x14ac:dyDescent="0.3">
      <c r="A770" s="108"/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  <c r="AA770" s="108"/>
      <c r="AB770" s="108"/>
      <c r="AC770" s="108"/>
      <c r="AD770" s="108"/>
      <c r="AE770" s="108"/>
      <c r="AF770" s="108"/>
      <c r="AG770" s="108"/>
      <c r="AH770" s="108"/>
      <c r="AI770" s="108"/>
      <c r="AJ770" s="108"/>
      <c r="AK770" s="108"/>
      <c r="AL770" s="108"/>
      <c r="AM770" s="108"/>
      <c r="AN770" s="108"/>
      <c r="AO770" s="108"/>
      <c r="AP770" s="108"/>
      <c r="AQ770" s="108"/>
      <c r="AR770" s="108"/>
      <c r="AS770" s="108"/>
      <c r="AT770" s="108"/>
      <c r="AU770" s="108"/>
      <c r="AV770" s="108"/>
      <c r="AW770" s="108"/>
      <c r="AX770" s="108"/>
      <c r="AY770" s="108"/>
    </row>
    <row r="771" spans="1:51" ht="15.75" customHeight="1" x14ac:dyDescent="0.3">
      <c r="A771" s="108"/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  <c r="AC771" s="108"/>
      <c r="AD771" s="108"/>
      <c r="AE771" s="108"/>
      <c r="AF771" s="108"/>
      <c r="AG771" s="108"/>
      <c r="AH771" s="108"/>
      <c r="AI771" s="108"/>
      <c r="AJ771" s="108"/>
      <c r="AK771" s="108"/>
      <c r="AL771" s="108"/>
      <c r="AM771" s="108"/>
      <c r="AN771" s="108"/>
      <c r="AO771" s="108"/>
      <c r="AP771" s="108"/>
      <c r="AQ771" s="108"/>
      <c r="AR771" s="108"/>
      <c r="AS771" s="108"/>
      <c r="AT771" s="108"/>
      <c r="AU771" s="108"/>
      <c r="AV771" s="108"/>
      <c r="AW771" s="108"/>
      <c r="AX771" s="108"/>
      <c r="AY771" s="108"/>
    </row>
    <row r="772" spans="1:51" ht="15.75" customHeight="1" x14ac:dyDescent="0.3">
      <c r="A772" s="108"/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  <c r="AC772" s="108"/>
      <c r="AD772" s="108"/>
      <c r="AE772" s="108"/>
      <c r="AF772" s="108"/>
      <c r="AG772" s="108"/>
      <c r="AH772" s="108"/>
      <c r="AI772" s="108"/>
      <c r="AJ772" s="108"/>
      <c r="AK772" s="108"/>
      <c r="AL772" s="108"/>
      <c r="AM772" s="108"/>
      <c r="AN772" s="108"/>
      <c r="AO772" s="108"/>
      <c r="AP772" s="108"/>
      <c r="AQ772" s="108"/>
      <c r="AR772" s="108"/>
      <c r="AS772" s="108"/>
      <c r="AT772" s="108"/>
      <c r="AU772" s="108"/>
      <c r="AV772" s="108"/>
      <c r="AW772" s="108"/>
      <c r="AX772" s="108"/>
      <c r="AY772" s="108"/>
    </row>
    <row r="773" spans="1:51" ht="15.75" customHeight="1" x14ac:dyDescent="0.3">
      <c r="A773" s="108"/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  <c r="AA773" s="108"/>
      <c r="AB773" s="108"/>
      <c r="AC773" s="108"/>
      <c r="AD773" s="108"/>
      <c r="AE773" s="108"/>
      <c r="AF773" s="108"/>
      <c r="AG773" s="108"/>
      <c r="AH773" s="108"/>
      <c r="AI773" s="108"/>
      <c r="AJ773" s="108"/>
      <c r="AK773" s="108"/>
      <c r="AL773" s="108"/>
      <c r="AM773" s="108"/>
      <c r="AN773" s="108"/>
      <c r="AO773" s="108"/>
      <c r="AP773" s="108"/>
      <c r="AQ773" s="108"/>
      <c r="AR773" s="108"/>
      <c r="AS773" s="108"/>
      <c r="AT773" s="108"/>
      <c r="AU773" s="108"/>
      <c r="AV773" s="108"/>
      <c r="AW773" s="108"/>
      <c r="AX773" s="108"/>
      <c r="AY773" s="108"/>
    </row>
    <row r="774" spans="1:51" ht="15.75" customHeight="1" x14ac:dyDescent="0.3">
      <c r="A774" s="108"/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  <c r="AC774" s="108"/>
      <c r="AD774" s="108"/>
      <c r="AE774" s="108"/>
      <c r="AF774" s="108"/>
      <c r="AG774" s="108"/>
      <c r="AH774" s="108"/>
      <c r="AI774" s="108"/>
      <c r="AJ774" s="108"/>
      <c r="AK774" s="108"/>
      <c r="AL774" s="108"/>
      <c r="AM774" s="108"/>
      <c r="AN774" s="108"/>
      <c r="AO774" s="108"/>
      <c r="AP774" s="108"/>
      <c r="AQ774" s="108"/>
      <c r="AR774" s="108"/>
      <c r="AS774" s="108"/>
      <c r="AT774" s="108"/>
      <c r="AU774" s="108"/>
      <c r="AV774" s="108"/>
      <c r="AW774" s="108"/>
      <c r="AX774" s="108"/>
      <c r="AY774" s="108"/>
    </row>
    <row r="775" spans="1:51" ht="15.75" customHeight="1" x14ac:dyDescent="0.3">
      <c r="A775" s="108"/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08"/>
      <c r="AG775" s="108"/>
      <c r="AH775" s="108"/>
      <c r="AI775" s="108"/>
      <c r="AJ775" s="108"/>
      <c r="AK775" s="108"/>
      <c r="AL775" s="108"/>
      <c r="AM775" s="108"/>
      <c r="AN775" s="108"/>
      <c r="AO775" s="108"/>
      <c r="AP775" s="108"/>
      <c r="AQ775" s="108"/>
      <c r="AR775" s="108"/>
      <c r="AS775" s="108"/>
      <c r="AT775" s="108"/>
      <c r="AU775" s="108"/>
      <c r="AV775" s="108"/>
      <c r="AW775" s="108"/>
      <c r="AX775" s="108"/>
      <c r="AY775" s="108"/>
    </row>
    <row r="776" spans="1:51" ht="15.75" customHeight="1" x14ac:dyDescent="0.3">
      <c r="A776" s="108"/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  <c r="AA776" s="108"/>
      <c r="AB776" s="108"/>
      <c r="AC776" s="108"/>
      <c r="AD776" s="108"/>
      <c r="AE776" s="108"/>
      <c r="AF776" s="108"/>
      <c r="AG776" s="108"/>
      <c r="AH776" s="108"/>
      <c r="AI776" s="108"/>
      <c r="AJ776" s="108"/>
      <c r="AK776" s="108"/>
      <c r="AL776" s="108"/>
      <c r="AM776" s="108"/>
      <c r="AN776" s="108"/>
      <c r="AO776" s="108"/>
      <c r="AP776" s="108"/>
      <c r="AQ776" s="108"/>
      <c r="AR776" s="108"/>
      <c r="AS776" s="108"/>
      <c r="AT776" s="108"/>
      <c r="AU776" s="108"/>
      <c r="AV776" s="108"/>
      <c r="AW776" s="108"/>
      <c r="AX776" s="108"/>
      <c r="AY776" s="108"/>
    </row>
    <row r="777" spans="1:51" ht="15.75" customHeight="1" x14ac:dyDescent="0.3">
      <c r="A777" s="108"/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  <c r="AC777" s="108"/>
      <c r="AD777" s="108"/>
      <c r="AE777" s="108"/>
      <c r="AF777" s="108"/>
      <c r="AG777" s="108"/>
      <c r="AH777" s="108"/>
      <c r="AI777" s="108"/>
      <c r="AJ777" s="108"/>
      <c r="AK777" s="108"/>
      <c r="AL777" s="108"/>
      <c r="AM777" s="108"/>
      <c r="AN777" s="108"/>
      <c r="AO777" s="108"/>
      <c r="AP777" s="108"/>
      <c r="AQ777" s="108"/>
      <c r="AR777" s="108"/>
      <c r="AS777" s="108"/>
      <c r="AT777" s="108"/>
      <c r="AU777" s="108"/>
      <c r="AV777" s="108"/>
      <c r="AW777" s="108"/>
      <c r="AX777" s="108"/>
      <c r="AY777" s="108"/>
    </row>
    <row r="778" spans="1:51" ht="15.75" customHeight="1" x14ac:dyDescent="0.3">
      <c r="A778" s="108"/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  <c r="AC778" s="108"/>
      <c r="AD778" s="108"/>
      <c r="AE778" s="108"/>
      <c r="AF778" s="108"/>
      <c r="AG778" s="108"/>
      <c r="AH778" s="108"/>
      <c r="AI778" s="108"/>
      <c r="AJ778" s="108"/>
      <c r="AK778" s="108"/>
      <c r="AL778" s="108"/>
      <c r="AM778" s="108"/>
      <c r="AN778" s="108"/>
      <c r="AO778" s="108"/>
      <c r="AP778" s="108"/>
      <c r="AQ778" s="108"/>
      <c r="AR778" s="108"/>
      <c r="AS778" s="108"/>
      <c r="AT778" s="108"/>
      <c r="AU778" s="108"/>
      <c r="AV778" s="108"/>
      <c r="AW778" s="108"/>
      <c r="AX778" s="108"/>
      <c r="AY778" s="108"/>
    </row>
    <row r="779" spans="1:51" ht="15.75" customHeight="1" x14ac:dyDescent="0.3">
      <c r="A779" s="108"/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  <c r="AC779" s="108"/>
      <c r="AD779" s="108"/>
      <c r="AE779" s="108"/>
      <c r="AF779" s="108"/>
      <c r="AG779" s="108"/>
      <c r="AH779" s="108"/>
      <c r="AI779" s="108"/>
      <c r="AJ779" s="108"/>
      <c r="AK779" s="108"/>
      <c r="AL779" s="108"/>
      <c r="AM779" s="108"/>
      <c r="AN779" s="108"/>
      <c r="AO779" s="108"/>
      <c r="AP779" s="108"/>
      <c r="AQ779" s="108"/>
      <c r="AR779" s="108"/>
      <c r="AS779" s="108"/>
      <c r="AT779" s="108"/>
      <c r="AU779" s="108"/>
      <c r="AV779" s="108"/>
      <c r="AW779" s="108"/>
      <c r="AX779" s="108"/>
      <c r="AY779" s="108"/>
    </row>
    <row r="780" spans="1:51" ht="15.75" customHeight="1" x14ac:dyDescent="0.3">
      <c r="A780" s="108"/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  <c r="AC780" s="108"/>
      <c r="AD780" s="108"/>
      <c r="AE780" s="108"/>
      <c r="AF780" s="108"/>
      <c r="AG780" s="108"/>
      <c r="AH780" s="108"/>
      <c r="AI780" s="108"/>
      <c r="AJ780" s="108"/>
      <c r="AK780" s="108"/>
      <c r="AL780" s="108"/>
      <c r="AM780" s="108"/>
      <c r="AN780" s="108"/>
      <c r="AO780" s="108"/>
      <c r="AP780" s="108"/>
      <c r="AQ780" s="108"/>
      <c r="AR780" s="108"/>
      <c r="AS780" s="108"/>
      <c r="AT780" s="108"/>
      <c r="AU780" s="108"/>
      <c r="AV780" s="108"/>
      <c r="AW780" s="108"/>
      <c r="AX780" s="108"/>
      <c r="AY780" s="108"/>
    </row>
    <row r="781" spans="1:51" ht="15.75" customHeight="1" x14ac:dyDescent="0.3">
      <c r="A781" s="108"/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  <c r="AC781" s="108"/>
      <c r="AD781" s="108"/>
      <c r="AE781" s="108"/>
      <c r="AF781" s="108"/>
      <c r="AG781" s="108"/>
      <c r="AH781" s="108"/>
      <c r="AI781" s="108"/>
      <c r="AJ781" s="108"/>
      <c r="AK781" s="108"/>
      <c r="AL781" s="108"/>
      <c r="AM781" s="108"/>
      <c r="AN781" s="108"/>
      <c r="AO781" s="108"/>
      <c r="AP781" s="108"/>
      <c r="AQ781" s="108"/>
      <c r="AR781" s="108"/>
      <c r="AS781" s="108"/>
      <c r="AT781" s="108"/>
      <c r="AU781" s="108"/>
      <c r="AV781" s="108"/>
      <c r="AW781" s="108"/>
      <c r="AX781" s="108"/>
      <c r="AY781" s="108"/>
    </row>
    <row r="782" spans="1:51" ht="15.75" customHeight="1" x14ac:dyDescent="0.3">
      <c r="A782" s="108"/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  <c r="AA782" s="108"/>
      <c r="AB782" s="108"/>
      <c r="AC782" s="108"/>
      <c r="AD782" s="108"/>
      <c r="AE782" s="108"/>
      <c r="AF782" s="108"/>
      <c r="AG782" s="108"/>
      <c r="AH782" s="108"/>
      <c r="AI782" s="108"/>
      <c r="AJ782" s="108"/>
      <c r="AK782" s="108"/>
      <c r="AL782" s="108"/>
      <c r="AM782" s="108"/>
      <c r="AN782" s="108"/>
      <c r="AO782" s="108"/>
      <c r="AP782" s="108"/>
      <c r="AQ782" s="108"/>
      <c r="AR782" s="108"/>
      <c r="AS782" s="108"/>
      <c r="AT782" s="108"/>
      <c r="AU782" s="108"/>
      <c r="AV782" s="108"/>
      <c r="AW782" s="108"/>
      <c r="AX782" s="108"/>
      <c r="AY782" s="108"/>
    </row>
    <row r="783" spans="1:51" ht="15.75" customHeight="1" x14ac:dyDescent="0.3">
      <c r="A783" s="108"/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  <c r="AC783" s="108"/>
      <c r="AD783" s="108"/>
      <c r="AE783" s="108"/>
      <c r="AF783" s="108"/>
      <c r="AG783" s="108"/>
      <c r="AH783" s="108"/>
      <c r="AI783" s="108"/>
      <c r="AJ783" s="108"/>
      <c r="AK783" s="108"/>
      <c r="AL783" s="108"/>
      <c r="AM783" s="108"/>
      <c r="AN783" s="108"/>
      <c r="AO783" s="108"/>
      <c r="AP783" s="108"/>
      <c r="AQ783" s="108"/>
      <c r="AR783" s="108"/>
      <c r="AS783" s="108"/>
      <c r="AT783" s="108"/>
      <c r="AU783" s="108"/>
      <c r="AV783" s="108"/>
      <c r="AW783" s="108"/>
      <c r="AX783" s="108"/>
      <c r="AY783" s="108"/>
    </row>
    <row r="784" spans="1:51" ht="15.75" customHeight="1" x14ac:dyDescent="0.3">
      <c r="A784" s="108"/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  <c r="AA784" s="108"/>
      <c r="AB784" s="108"/>
      <c r="AC784" s="108"/>
      <c r="AD784" s="108"/>
      <c r="AE784" s="108"/>
      <c r="AF784" s="108"/>
      <c r="AG784" s="108"/>
      <c r="AH784" s="108"/>
      <c r="AI784" s="108"/>
      <c r="AJ784" s="108"/>
      <c r="AK784" s="108"/>
      <c r="AL784" s="108"/>
      <c r="AM784" s="108"/>
      <c r="AN784" s="108"/>
      <c r="AO784" s="108"/>
      <c r="AP784" s="108"/>
      <c r="AQ784" s="108"/>
      <c r="AR784" s="108"/>
      <c r="AS784" s="108"/>
      <c r="AT784" s="108"/>
      <c r="AU784" s="108"/>
      <c r="AV784" s="108"/>
      <c r="AW784" s="108"/>
      <c r="AX784" s="108"/>
      <c r="AY784" s="108"/>
    </row>
    <row r="785" spans="1:51" ht="15.75" customHeight="1" x14ac:dyDescent="0.3">
      <c r="A785" s="108"/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  <c r="AA785" s="108"/>
      <c r="AB785" s="108"/>
      <c r="AC785" s="108"/>
      <c r="AD785" s="108"/>
      <c r="AE785" s="108"/>
      <c r="AF785" s="108"/>
      <c r="AG785" s="108"/>
      <c r="AH785" s="108"/>
      <c r="AI785" s="108"/>
      <c r="AJ785" s="108"/>
      <c r="AK785" s="108"/>
      <c r="AL785" s="108"/>
      <c r="AM785" s="108"/>
      <c r="AN785" s="108"/>
      <c r="AO785" s="108"/>
      <c r="AP785" s="108"/>
      <c r="AQ785" s="108"/>
      <c r="AR785" s="108"/>
      <c r="AS785" s="108"/>
      <c r="AT785" s="108"/>
      <c r="AU785" s="108"/>
      <c r="AV785" s="108"/>
      <c r="AW785" s="108"/>
      <c r="AX785" s="108"/>
      <c r="AY785" s="108"/>
    </row>
    <row r="786" spans="1:51" ht="15.75" customHeight="1" x14ac:dyDescent="0.3">
      <c r="A786" s="108"/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  <c r="AA786" s="108"/>
      <c r="AB786" s="108"/>
      <c r="AC786" s="108"/>
      <c r="AD786" s="108"/>
      <c r="AE786" s="108"/>
      <c r="AF786" s="108"/>
      <c r="AG786" s="108"/>
      <c r="AH786" s="108"/>
      <c r="AI786" s="108"/>
      <c r="AJ786" s="108"/>
      <c r="AK786" s="108"/>
      <c r="AL786" s="108"/>
      <c r="AM786" s="108"/>
      <c r="AN786" s="108"/>
      <c r="AO786" s="108"/>
      <c r="AP786" s="108"/>
      <c r="AQ786" s="108"/>
      <c r="AR786" s="108"/>
      <c r="AS786" s="108"/>
      <c r="AT786" s="108"/>
      <c r="AU786" s="108"/>
      <c r="AV786" s="108"/>
      <c r="AW786" s="108"/>
      <c r="AX786" s="108"/>
      <c r="AY786" s="108"/>
    </row>
    <row r="787" spans="1:51" ht="15.75" customHeight="1" x14ac:dyDescent="0.3">
      <c r="A787" s="108"/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  <c r="AA787" s="108"/>
      <c r="AB787" s="108"/>
      <c r="AC787" s="108"/>
      <c r="AD787" s="108"/>
      <c r="AE787" s="108"/>
      <c r="AF787" s="108"/>
      <c r="AG787" s="108"/>
      <c r="AH787" s="108"/>
      <c r="AI787" s="108"/>
      <c r="AJ787" s="108"/>
      <c r="AK787" s="108"/>
      <c r="AL787" s="108"/>
      <c r="AM787" s="108"/>
      <c r="AN787" s="108"/>
      <c r="AO787" s="108"/>
      <c r="AP787" s="108"/>
      <c r="AQ787" s="108"/>
      <c r="AR787" s="108"/>
      <c r="AS787" s="108"/>
      <c r="AT787" s="108"/>
      <c r="AU787" s="108"/>
      <c r="AV787" s="108"/>
      <c r="AW787" s="108"/>
      <c r="AX787" s="108"/>
      <c r="AY787" s="108"/>
    </row>
    <row r="788" spans="1:51" ht="15.75" customHeight="1" x14ac:dyDescent="0.3">
      <c r="A788" s="108"/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  <c r="AA788" s="108"/>
      <c r="AB788" s="108"/>
      <c r="AC788" s="108"/>
      <c r="AD788" s="108"/>
      <c r="AE788" s="108"/>
      <c r="AF788" s="108"/>
      <c r="AG788" s="108"/>
      <c r="AH788" s="108"/>
      <c r="AI788" s="108"/>
      <c r="AJ788" s="108"/>
      <c r="AK788" s="108"/>
      <c r="AL788" s="108"/>
      <c r="AM788" s="108"/>
      <c r="AN788" s="108"/>
      <c r="AO788" s="108"/>
      <c r="AP788" s="108"/>
      <c r="AQ788" s="108"/>
      <c r="AR788" s="108"/>
      <c r="AS788" s="108"/>
      <c r="AT788" s="108"/>
      <c r="AU788" s="108"/>
      <c r="AV788" s="108"/>
      <c r="AW788" s="108"/>
      <c r="AX788" s="108"/>
      <c r="AY788" s="108"/>
    </row>
    <row r="789" spans="1:51" ht="15.75" customHeight="1" x14ac:dyDescent="0.3">
      <c r="A789" s="108"/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  <c r="AA789" s="108"/>
      <c r="AB789" s="108"/>
      <c r="AC789" s="108"/>
      <c r="AD789" s="108"/>
      <c r="AE789" s="108"/>
      <c r="AF789" s="108"/>
      <c r="AG789" s="108"/>
      <c r="AH789" s="108"/>
      <c r="AI789" s="108"/>
      <c r="AJ789" s="108"/>
      <c r="AK789" s="108"/>
      <c r="AL789" s="108"/>
      <c r="AM789" s="108"/>
      <c r="AN789" s="108"/>
      <c r="AO789" s="108"/>
      <c r="AP789" s="108"/>
      <c r="AQ789" s="108"/>
      <c r="AR789" s="108"/>
      <c r="AS789" s="108"/>
      <c r="AT789" s="108"/>
      <c r="AU789" s="108"/>
      <c r="AV789" s="108"/>
      <c r="AW789" s="108"/>
      <c r="AX789" s="108"/>
      <c r="AY789" s="108"/>
    </row>
    <row r="790" spans="1:51" ht="15.75" customHeight="1" x14ac:dyDescent="0.3">
      <c r="A790" s="108"/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  <c r="AC790" s="108"/>
      <c r="AD790" s="108"/>
      <c r="AE790" s="108"/>
      <c r="AF790" s="108"/>
      <c r="AG790" s="108"/>
      <c r="AH790" s="108"/>
      <c r="AI790" s="108"/>
      <c r="AJ790" s="108"/>
      <c r="AK790" s="108"/>
      <c r="AL790" s="108"/>
      <c r="AM790" s="108"/>
      <c r="AN790" s="108"/>
      <c r="AO790" s="108"/>
      <c r="AP790" s="108"/>
      <c r="AQ790" s="108"/>
      <c r="AR790" s="108"/>
      <c r="AS790" s="108"/>
      <c r="AT790" s="108"/>
      <c r="AU790" s="108"/>
      <c r="AV790" s="108"/>
      <c r="AW790" s="108"/>
      <c r="AX790" s="108"/>
      <c r="AY790" s="108"/>
    </row>
    <row r="791" spans="1:51" ht="15.75" customHeight="1" x14ac:dyDescent="0.3">
      <c r="A791" s="108"/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  <c r="AA791" s="108"/>
      <c r="AB791" s="108"/>
      <c r="AC791" s="108"/>
      <c r="AD791" s="108"/>
      <c r="AE791" s="108"/>
      <c r="AF791" s="108"/>
      <c r="AG791" s="108"/>
      <c r="AH791" s="108"/>
      <c r="AI791" s="108"/>
      <c r="AJ791" s="108"/>
      <c r="AK791" s="108"/>
      <c r="AL791" s="108"/>
      <c r="AM791" s="108"/>
      <c r="AN791" s="108"/>
      <c r="AO791" s="108"/>
      <c r="AP791" s="108"/>
      <c r="AQ791" s="108"/>
      <c r="AR791" s="108"/>
      <c r="AS791" s="108"/>
      <c r="AT791" s="108"/>
      <c r="AU791" s="108"/>
      <c r="AV791" s="108"/>
      <c r="AW791" s="108"/>
      <c r="AX791" s="108"/>
      <c r="AY791" s="108"/>
    </row>
    <row r="792" spans="1:51" ht="15.75" customHeight="1" x14ac:dyDescent="0.3">
      <c r="A792" s="108"/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  <c r="AC792" s="108"/>
      <c r="AD792" s="108"/>
      <c r="AE792" s="108"/>
      <c r="AF792" s="108"/>
      <c r="AG792" s="108"/>
      <c r="AH792" s="108"/>
      <c r="AI792" s="108"/>
      <c r="AJ792" s="108"/>
      <c r="AK792" s="108"/>
      <c r="AL792" s="108"/>
      <c r="AM792" s="108"/>
      <c r="AN792" s="108"/>
      <c r="AO792" s="108"/>
      <c r="AP792" s="108"/>
      <c r="AQ792" s="108"/>
      <c r="AR792" s="108"/>
      <c r="AS792" s="108"/>
      <c r="AT792" s="108"/>
      <c r="AU792" s="108"/>
      <c r="AV792" s="108"/>
      <c r="AW792" s="108"/>
      <c r="AX792" s="108"/>
      <c r="AY792" s="108"/>
    </row>
    <row r="793" spans="1:51" ht="15.75" customHeight="1" x14ac:dyDescent="0.3">
      <c r="A793" s="108"/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  <c r="AC793" s="108"/>
      <c r="AD793" s="108"/>
      <c r="AE793" s="108"/>
      <c r="AF793" s="108"/>
      <c r="AG793" s="108"/>
      <c r="AH793" s="108"/>
      <c r="AI793" s="108"/>
      <c r="AJ793" s="108"/>
      <c r="AK793" s="108"/>
      <c r="AL793" s="108"/>
      <c r="AM793" s="108"/>
      <c r="AN793" s="108"/>
      <c r="AO793" s="108"/>
      <c r="AP793" s="108"/>
      <c r="AQ793" s="108"/>
      <c r="AR793" s="108"/>
      <c r="AS793" s="108"/>
      <c r="AT793" s="108"/>
      <c r="AU793" s="108"/>
      <c r="AV793" s="108"/>
      <c r="AW793" s="108"/>
      <c r="AX793" s="108"/>
      <c r="AY793" s="108"/>
    </row>
    <row r="794" spans="1:51" ht="15.75" customHeight="1" x14ac:dyDescent="0.3">
      <c r="A794" s="108"/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  <c r="AA794" s="108"/>
      <c r="AB794" s="108"/>
      <c r="AC794" s="108"/>
      <c r="AD794" s="108"/>
      <c r="AE794" s="108"/>
      <c r="AF794" s="108"/>
      <c r="AG794" s="108"/>
      <c r="AH794" s="108"/>
      <c r="AI794" s="108"/>
      <c r="AJ794" s="108"/>
      <c r="AK794" s="108"/>
      <c r="AL794" s="108"/>
      <c r="AM794" s="108"/>
      <c r="AN794" s="108"/>
      <c r="AO794" s="108"/>
      <c r="AP794" s="108"/>
      <c r="AQ794" s="108"/>
      <c r="AR794" s="108"/>
      <c r="AS794" s="108"/>
      <c r="AT794" s="108"/>
      <c r="AU794" s="108"/>
      <c r="AV794" s="108"/>
      <c r="AW794" s="108"/>
      <c r="AX794" s="108"/>
      <c r="AY794" s="108"/>
    </row>
    <row r="795" spans="1:51" ht="15.75" customHeight="1" x14ac:dyDescent="0.3">
      <c r="A795" s="108"/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  <c r="AC795" s="108"/>
      <c r="AD795" s="108"/>
      <c r="AE795" s="108"/>
      <c r="AF795" s="108"/>
      <c r="AG795" s="108"/>
      <c r="AH795" s="108"/>
      <c r="AI795" s="108"/>
      <c r="AJ795" s="108"/>
      <c r="AK795" s="108"/>
      <c r="AL795" s="108"/>
      <c r="AM795" s="108"/>
      <c r="AN795" s="108"/>
      <c r="AO795" s="108"/>
      <c r="AP795" s="108"/>
      <c r="AQ795" s="108"/>
      <c r="AR795" s="108"/>
      <c r="AS795" s="108"/>
      <c r="AT795" s="108"/>
      <c r="AU795" s="108"/>
      <c r="AV795" s="108"/>
      <c r="AW795" s="108"/>
      <c r="AX795" s="108"/>
      <c r="AY795" s="108"/>
    </row>
    <row r="796" spans="1:51" ht="15.75" customHeight="1" x14ac:dyDescent="0.3">
      <c r="A796" s="108"/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  <c r="AC796" s="108"/>
      <c r="AD796" s="108"/>
      <c r="AE796" s="108"/>
      <c r="AF796" s="108"/>
      <c r="AG796" s="108"/>
      <c r="AH796" s="108"/>
      <c r="AI796" s="108"/>
      <c r="AJ796" s="108"/>
      <c r="AK796" s="108"/>
      <c r="AL796" s="108"/>
      <c r="AM796" s="108"/>
      <c r="AN796" s="108"/>
      <c r="AO796" s="108"/>
      <c r="AP796" s="108"/>
      <c r="AQ796" s="108"/>
      <c r="AR796" s="108"/>
      <c r="AS796" s="108"/>
      <c r="AT796" s="108"/>
      <c r="AU796" s="108"/>
      <c r="AV796" s="108"/>
      <c r="AW796" s="108"/>
      <c r="AX796" s="108"/>
      <c r="AY796" s="108"/>
    </row>
    <row r="797" spans="1:51" ht="15.75" customHeight="1" x14ac:dyDescent="0.3">
      <c r="A797" s="108"/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  <c r="AA797" s="108"/>
      <c r="AB797" s="108"/>
      <c r="AC797" s="108"/>
      <c r="AD797" s="108"/>
      <c r="AE797" s="108"/>
      <c r="AF797" s="108"/>
      <c r="AG797" s="108"/>
      <c r="AH797" s="108"/>
      <c r="AI797" s="108"/>
      <c r="AJ797" s="108"/>
      <c r="AK797" s="108"/>
      <c r="AL797" s="108"/>
      <c r="AM797" s="108"/>
      <c r="AN797" s="108"/>
      <c r="AO797" s="108"/>
      <c r="AP797" s="108"/>
      <c r="AQ797" s="108"/>
      <c r="AR797" s="108"/>
      <c r="AS797" s="108"/>
      <c r="AT797" s="108"/>
      <c r="AU797" s="108"/>
      <c r="AV797" s="108"/>
      <c r="AW797" s="108"/>
      <c r="AX797" s="108"/>
      <c r="AY797" s="108"/>
    </row>
    <row r="798" spans="1:51" ht="15.75" customHeight="1" x14ac:dyDescent="0.3">
      <c r="A798" s="108"/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  <c r="AA798" s="108"/>
      <c r="AB798" s="108"/>
      <c r="AC798" s="108"/>
      <c r="AD798" s="108"/>
      <c r="AE798" s="108"/>
      <c r="AF798" s="108"/>
      <c r="AG798" s="108"/>
      <c r="AH798" s="108"/>
      <c r="AI798" s="108"/>
      <c r="AJ798" s="108"/>
      <c r="AK798" s="108"/>
      <c r="AL798" s="108"/>
      <c r="AM798" s="108"/>
      <c r="AN798" s="108"/>
      <c r="AO798" s="108"/>
      <c r="AP798" s="108"/>
      <c r="AQ798" s="108"/>
      <c r="AR798" s="108"/>
      <c r="AS798" s="108"/>
      <c r="AT798" s="108"/>
      <c r="AU798" s="108"/>
      <c r="AV798" s="108"/>
      <c r="AW798" s="108"/>
      <c r="AX798" s="108"/>
      <c r="AY798" s="108"/>
    </row>
    <row r="799" spans="1:51" ht="15.75" customHeight="1" x14ac:dyDescent="0.3">
      <c r="A799" s="108"/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  <c r="AA799" s="108"/>
      <c r="AB799" s="108"/>
      <c r="AC799" s="108"/>
      <c r="AD799" s="108"/>
      <c r="AE799" s="108"/>
      <c r="AF799" s="108"/>
      <c r="AG799" s="108"/>
      <c r="AH799" s="108"/>
      <c r="AI799" s="108"/>
      <c r="AJ799" s="108"/>
      <c r="AK799" s="108"/>
      <c r="AL799" s="108"/>
      <c r="AM799" s="108"/>
      <c r="AN799" s="108"/>
      <c r="AO799" s="108"/>
      <c r="AP799" s="108"/>
      <c r="AQ799" s="108"/>
      <c r="AR799" s="108"/>
      <c r="AS799" s="108"/>
      <c r="AT799" s="108"/>
      <c r="AU799" s="108"/>
      <c r="AV799" s="108"/>
      <c r="AW799" s="108"/>
      <c r="AX799" s="108"/>
      <c r="AY799" s="108"/>
    </row>
    <row r="800" spans="1:51" ht="15.75" customHeight="1" x14ac:dyDescent="0.3">
      <c r="A800" s="108"/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  <c r="AA800" s="108"/>
      <c r="AB800" s="108"/>
      <c r="AC800" s="108"/>
      <c r="AD800" s="108"/>
      <c r="AE800" s="108"/>
      <c r="AF800" s="108"/>
      <c r="AG800" s="108"/>
      <c r="AH800" s="108"/>
      <c r="AI800" s="108"/>
      <c r="AJ800" s="108"/>
      <c r="AK800" s="108"/>
      <c r="AL800" s="108"/>
      <c r="AM800" s="108"/>
      <c r="AN800" s="108"/>
      <c r="AO800" s="108"/>
      <c r="AP800" s="108"/>
      <c r="AQ800" s="108"/>
      <c r="AR800" s="108"/>
      <c r="AS800" s="108"/>
      <c r="AT800" s="108"/>
      <c r="AU800" s="108"/>
      <c r="AV800" s="108"/>
      <c r="AW800" s="108"/>
      <c r="AX800" s="108"/>
      <c r="AY800" s="108"/>
    </row>
    <row r="801" spans="1:51" ht="15.75" customHeight="1" x14ac:dyDescent="0.3">
      <c r="A801" s="108"/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  <c r="AA801" s="108"/>
      <c r="AB801" s="108"/>
      <c r="AC801" s="108"/>
      <c r="AD801" s="108"/>
      <c r="AE801" s="108"/>
      <c r="AF801" s="108"/>
      <c r="AG801" s="108"/>
      <c r="AH801" s="108"/>
      <c r="AI801" s="108"/>
      <c r="AJ801" s="108"/>
      <c r="AK801" s="108"/>
      <c r="AL801" s="108"/>
      <c r="AM801" s="108"/>
      <c r="AN801" s="108"/>
      <c r="AO801" s="108"/>
      <c r="AP801" s="108"/>
      <c r="AQ801" s="108"/>
      <c r="AR801" s="108"/>
      <c r="AS801" s="108"/>
      <c r="AT801" s="108"/>
      <c r="AU801" s="108"/>
      <c r="AV801" s="108"/>
      <c r="AW801" s="108"/>
      <c r="AX801" s="108"/>
      <c r="AY801" s="108"/>
    </row>
    <row r="802" spans="1:51" ht="15.75" customHeight="1" x14ac:dyDescent="0.3">
      <c r="A802" s="108"/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  <c r="AA802" s="108"/>
      <c r="AB802" s="108"/>
      <c r="AC802" s="108"/>
      <c r="AD802" s="108"/>
      <c r="AE802" s="108"/>
      <c r="AF802" s="108"/>
      <c r="AG802" s="108"/>
      <c r="AH802" s="108"/>
      <c r="AI802" s="108"/>
      <c r="AJ802" s="108"/>
      <c r="AK802" s="108"/>
      <c r="AL802" s="108"/>
      <c r="AM802" s="108"/>
      <c r="AN802" s="108"/>
      <c r="AO802" s="108"/>
      <c r="AP802" s="108"/>
      <c r="AQ802" s="108"/>
      <c r="AR802" s="108"/>
      <c r="AS802" s="108"/>
      <c r="AT802" s="108"/>
      <c r="AU802" s="108"/>
      <c r="AV802" s="108"/>
      <c r="AW802" s="108"/>
      <c r="AX802" s="108"/>
      <c r="AY802" s="108"/>
    </row>
    <row r="803" spans="1:51" ht="15.75" customHeight="1" x14ac:dyDescent="0.3">
      <c r="A803" s="108"/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  <c r="AA803" s="108"/>
      <c r="AB803" s="108"/>
      <c r="AC803" s="108"/>
      <c r="AD803" s="108"/>
      <c r="AE803" s="108"/>
      <c r="AF803" s="108"/>
      <c r="AG803" s="108"/>
      <c r="AH803" s="108"/>
      <c r="AI803" s="108"/>
      <c r="AJ803" s="108"/>
      <c r="AK803" s="108"/>
      <c r="AL803" s="108"/>
      <c r="AM803" s="108"/>
      <c r="AN803" s="108"/>
      <c r="AO803" s="108"/>
      <c r="AP803" s="108"/>
      <c r="AQ803" s="108"/>
      <c r="AR803" s="108"/>
      <c r="AS803" s="108"/>
      <c r="AT803" s="108"/>
      <c r="AU803" s="108"/>
      <c r="AV803" s="108"/>
      <c r="AW803" s="108"/>
      <c r="AX803" s="108"/>
      <c r="AY803" s="108"/>
    </row>
    <row r="804" spans="1:51" ht="15.75" customHeight="1" x14ac:dyDescent="0.3">
      <c r="A804" s="108"/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  <c r="AA804" s="108"/>
      <c r="AB804" s="108"/>
      <c r="AC804" s="108"/>
      <c r="AD804" s="108"/>
      <c r="AE804" s="108"/>
      <c r="AF804" s="108"/>
      <c r="AG804" s="108"/>
      <c r="AH804" s="108"/>
      <c r="AI804" s="108"/>
      <c r="AJ804" s="108"/>
      <c r="AK804" s="108"/>
      <c r="AL804" s="108"/>
      <c r="AM804" s="108"/>
      <c r="AN804" s="108"/>
      <c r="AO804" s="108"/>
      <c r="AP804" s="108"/>
      <c r="AQ804" s="108"/>
      <c r="AR804" s="108"/>
      <c r="AS804" s="108"/>
      <c r="AT804" s="108"/>
      <c r="AU804" s="108"/>
      <c r="AV804" s="108"/>
      <c r="AW804" s="108"/>
      <c r="AX804" s="108"/>
      <c r="AY804" s="108"/>
    </row>
    <row r="805" spans="1:51" ht="15.75" customHeight="1" x14ac:dyDescent="0.3">
      <c r="A805" s="108"/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  <c r="AA805" s="108"/>
      <c r="AB805" s="108"/>
      <c r="AC805" s="108"/>
      <c r="AD805" s="108"/>
      <c r="AE805" s="108"/>
      <c r="AF805" s="108"/>
      <c r="AG805" s="108"/>
      <c r="AH805" s="108"/>
      <c r="AI805" s="108"/>
      <c r="AJ805" s="108"/>
      <c r="AK805" s="108"/>
      <c r="AL805" s="108"/>
      <c r="AM805" s="108"/>
      <c r="AN805" s="108"/>
      <c r="AO805" s="108"/>
      <c r="AP805" s="108"/>
      <c r="AQ805" s="108"/>
      <c r="AR805" s="108"/>
      <c r="AS805" s="108"/>
      <c r="AT805" s="108"/>
      <c r="AU805" s="108"/>
      <c r="AV805" s="108"/>
      <c r="AW805" s="108"/>
      <c r="AX805" s="108"/>
      <c r="AY805" s="108"/>
    </row>
    <row r="806" spans="1:51" ht="15.75" customHeight="1" x14ac:dyDescent="0.3">
      <c r="A806" s="108"/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  <c r="AA806" s="108"/>
      <c r="AB806" s="108"/>
      <c r="AC806" s="108"/>
      <c r="AD806" s="108"/>
      <c r="AE806" s="108"/>
      <c r="AF806" s="108"/>
      <c r="AG806" s="108"/>
      <c r="AH806" s="108"/>
      <c r="AI806" s="108"/>
      <c r="AJ806" s="108"/>
      <c r="AK806" s="108"/>
      <c r="AL806" s="108"/>
      <c r="AM806" s="108"/>
      <c r="AN806" s="108"/>
      <c r="AO806" s="108"/>
      <c r="AP806" s="108"/>
      <c r="AQ806" s="108"/>
      <c r="AR806" s="108"/>
      <c r="AS806" s="108"/>
      <c r="AT806" s="108"/>
      <c r="AU806" s="108"/>
      <c r="AV806" s="108"/>
      <c r="AW806" s="108"/>
      <c r="AX806" s="108"/>
      <c r="AY806" s="108"/>
    </row>
    <row r="807" spans="1:51" ht="15.75" customHeight="1" x14ac:dyDescent="0.3">
      <c r="A807" s="108"/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  <c r="AA807" s="108"/>
      <c r="AB807" s="108"/>
      <c r="AC807" s="108"/>
      <c r="AD807" s="108"/>
      <c r="AE807" s="108"/>
      <c r="AF807" s="108"/>
      <c r="AG807" s="108"/>
      <c r="AH807" s="108"/>
      <c r="AI807" s="108"/>
      <c r="AJ807" s="108"/>
      <c r="AK807" s="108"/>
      <c r="AL807" s="108"/>
      <c r="AM807" s="108"/>
      <c r="AN807" s="108"/>
      <c r="AO807" s="108"/>
      <c r="AP807" s="108"/>
      <c r="AQ807" s="108"/>
      <c r="AR807" s="108"/>
      <c r="AS807" s="108"/>
      <c r="AT807" s="108"/>
      <c r="AU807" s="108"/>
      <c r="AV807" s="108"/>
      <c r="AW807" s="108"/>
      <c r="AX807" s="108"/>
      <c r="AY807" s="108"/>
    </row>
    <row r="808" spans="1:51" ht="15.75" customHeight="1" x14ac:dyDescent="0.3">
      <c r="A808" s="108"/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  <c r="AC808" s="108"/>
      <c r="AD808" s="108"/>
      <c r="AE808" s="108"/>
      <c r="AF808" s="108"/>
      <c r="AG808" s="108"/>
      <c r="AH808" s="108"/>
      <c r="AI808" s="108"/>
      <c r="AJ808" s="108"/>
      <c r="AK808" s="108"/>
      <c r="AL808" s="108"/>
      <c r="AM808" s="108"/>
      <c r="AN808" s="108"/>
      <c r="AO808" s="108"/>
      <c r="AP808" s="108"/>
      <c r="AQ808" s="108"/>
      <c r="AR808" s="108"/>
      <c r="AS808" s="108"/>
      <c r="AT808" s="108"/>
      <c r="AU808" s="108"/>
      <c r="AV808" s="108"/>
      <c r="AW808" s="108"/>
      <c r="AX808" s="108"/>
      <c r="AY808" s="108"/>
    </row>
    <row r="809" spans="1:51" ht="15.75" customHeight="1" x14ac:dyDescent="0.3">
      <c r="A809" s="108"/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  <c r="AA809" s="108"/>
      <c r="AB809" s="108"/>
      <c r="AC809" s="108"/>
      <c r="AD809" s="108"/>
      <c r="AE809" s="108"/>
      <c r="AF809" s="108"/>
      <c r="AG809" s="108"/>
      <c r="AH809" s="108"/>
      <c r="AI809" s="108"/>
      <c r="AJ809" s="108"/>
      <c r="AK809" s="108"/>
      <c r="AL809" s="108"/>
      <c r="AM809" s="108"/>
      <c r="AN809" s="108"/>
      <c r="AO809" s="108"/>
      <c r="AP809" s="108"/>
      <c r="AQ809" s="108"/>
      <c r="AR809" s="108"/>
      <c r="AS809" s="108"/>
      <c r="AT809" s="108"/>
      <c r="AU809" s="108"/>
      <c r="AV809" s="108"/>
      <c r="AW809" s="108"/>
      <c r="AX809" s="108"/>
      <c r="AY809" s="108"/>
    </row>
    <row r="810" spans="1:51" ht="15.75" customHeight="1" x14ac:dyDescent="0.3">
      <c r="A810" s="108"/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  <c r="AC810" s="108"/>
      <c r="AD810" s="108"/>
      <c r="AE810" s="108"/>
      <c r="AF810" s="108"/>
      <c r="AG810" s="108"/>
      <c r="AH810" s="108"/>
      <c r="AI810" s="108"/>
      <c r="AJ810" s="108"/>
      <c r="AK810" s="108"/>
      <c r="AL810" s="108"/>
      <c r="AM810" s="108"/>
      <c r="AN810" s="108"/>
      <c r="AO810" s="108"/>
      <c r="AP810" s="108"/>
      <c r="AQ810" s="108"/>
      <c r="AR810" s="108"/>
      <c r="AS810" s="108"/>
      <c r="AT810" s="108"/>
      <c r="AU810" s="108"/>
      <c r="AV810" s="108"/>
      <c r="AW810" s="108"/>
      <c r="AX810" s="108"/>
      <c r="AY810" s="108"/>
    </row>
    <row r="811" spans="1:51" ht="15.75" customHeight="1" x14ac:dyDescent="0.3">
      <c r="A811" s="108"/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  <c r="AA811" s="108"/>
      <c r="AB811" s="108"/>
      <c r="AC811" s="108"/>
      <c r="AD811" s="108"/>
      <c r="AE811" s="108"/>
      <c r="AF811" s="108"/>
      <c r="AG811" s="108"/>
      <c r="AH811" s="108"/>
      <c r="AI811" s="108"/>
      <c r="AJ811" s="108"/>
      <c r="AK811" s="108"/>
      <c r="AL811" s="108"/>
      <c r="AM811" s="108"/>
      <c r="AN811" s="108"/>
      <c r="AO811" s="108"/>
      <c r="AP811" s="108"/>
      <c r="AQ811" s="108"/>
      <c r="AR811" s="108"/>
      <c r="AS811" s="108"/>
      <c r="AT811" s="108"/>
      <c r="AU811" s="108"/>
      <c r="AV811" s="108"/>
      <c r="AW811" s="108"/>
      <c r="AX811" s="108"/>
      <c r="AY811" s="108"/>
    </row>
    <row r="812" spans="1:51" ht="15.75" customHeight="1" x14ac:dyDescent="0.3">
      <c r="A812" s="108"/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8"/>
      <c r="AD812" s="108"/>
      <c r="AE812" s="108"/>
      <c r="AF812" s="108"/>
      <c r="AG812" s="108"/>
      <c r="AH812" s="108"/>
      <c r="AI812" s="108"/>
      <c r="AJ812" s="108"/>
      <c r="AK812" s="108"/>
      <c r="AL812" s="108"/>
      <c r="AM812" s="108"/>
      <c r="AN812" s="108"/>
      <c r="AO812" s="108"/>
      <c r="AP812" s="108"/>
      <c r="AQ812" s="108"/>
      <c r="AR812" s="108"/>
      <c r="AS812" s="108"/>
      <c r="AT812" s="108"/>
      <c r="AU812" s="108"/>
      <c r="AV812" s="108"/>
      <c r="AW812" s="108"/>
      <c r="AX812" s="108"/>
      <c r="AY812" s="108"/>
    </row>
    <row r="813" spans="1:51" ht="15.75" customHeight="1" x14ac:dyDescent="0.3">
      <c r="A813" s="108"/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  <c r="AA813" s="108"/>
      <c r="AB813" s="108"/>
      <c r="AC813" s="108"/>
      <c r="AD813" s="108"/>
      <c r="AE813" s="108"/>
      <c r="AF813" s="108"/>
      <c r="AG813" s="108"/>
      <c r="AH813" s="108"/>
      <c r="AI813" s="108"/>
      <c r="AJ813" s="108"/>
      <c r="AK813" s="108"/>
      <c r="AL813" s="108"/>
      <c r="AM813" s="108"/>
      <c r="AN813" s="108"/>
      <c r="AO813" s="108"/>
      <c r="AP813" s="108"/>
      <c r="AQ813" s="108"/>
      <c r="AR813" s="108"/>
      <c r="AS813" s="108"/>
      <c r="AT813" s="108"/>
      <c r="AU813" s="108"/>
      <c r="AV813" s="108"/>
      <c r="AW813" s="108"/>
      <c r="AX813" s="108"/>
      <c r="AY813" s="108"/>
    </row>
    <row r="814" spans="1:51" ht="15.75" customHeight="1" x14ac:dyDescent="0.3">
      <c r="A814" s="108"/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  <c r="AC814" s="108"/>
      <c r="AD814" s="108"/>
      <c r="AE814" s="108"/>
      <c r="AF814" s="108"/>
      <c r="AG814" s="108"/>
      <c r="AH814" s="108"/>
      <c r="AI814" s="108"/>
      <c r="AJ814" s="108"/>
      <c r="AK814" s="108"/>
      <c r="AL814" s="108"/>
      <c r="AM814" s="108"/>
      <c r="AN814" s="108"/>
      <c r="AO814" s="108"/>
      <c r="AP814" s="108"/>
      <c r="AQ814" s="108"/>
      <c r="AR814" s="108"/>
      <c r="AS814" s="108"/>
      <c r="AT814" s="108"/>
      <c r="AU814" s="108"/>
      <c r="AV814" s="108"/>
      <c r="AW814" s="108"/>
      <c r="AX814" s="108"/>
      <c r="AY814" s="108"/>
    </row>
    <row r="815" spans="1:51" ht="15.75" customHeight="1" x14ac:dyDescent="0.3">
      <c r="A815" s="108"/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  <c r="AA815" s="108"/>
      <c r="AB815" s="108"/>
      <c r="AC815" s="108"/>
      <c r="AD815" s="108"/>
      <c r="AE815" s="108"/>
      <c r="AF815" s="108"/>
      <c r="AG815" s="108"/>
      <c r="AH815" s="108"/>
      <c r="AI815" s="108"/>
      <c r="AJ815" s="108"/>
      <c r="AK815" s="108"/>
      <c r="AL815" s="108"/>
      <c r="AM815" s="108"/>
      <c r="AN815" s="108"/>
      <c r="AO815" s="108"/>
      <c r="AP815" s="108"/>
      <c r="AQ815" s="108"/>
      <c r="AR815" s="108"/>
      <c r="AS815" s="108"/>
      <c r="AT815" s="108"/>
      <c r="AU815" s="108"/>
      <c r="AV815" s="108"/>
      <c r="AW815" s="108"/>
      <c r="AX815" s="108"/>
      <c r="AY815" s="108"/>
    </row>
    <row r="816" spans="1:51" ht="15.75" customHeight="1" x14ac:dyDescent="0.3">
      <c r="A816" s="108"/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  <c r="AC816" s="108"/>
      <c r="AD816" s="108"/>
      <c r="AE816" s="108"/>
      <c r="AF816" s="108"/>
      <c r="AG816" s="108"/>
      <c r="AH816" s="108"/>
      <c r="AI816" s="108"/>
      <c r="AJ816" s="108"/>
      <c r="AK816" s="108"/>
      <c r="AL816" s="108"/>
      <c r="AM816" s="108"/>
      <c r="AN816" s="108"/>
      <c r="AO816" s="108"/>
      <c r="AP816" s="108"/>
      <c r="AQ816" s="108"/>
      <c r="AR816" s="108"/>
      <c r="AS816" s="108"/>
      <c r="AT816" s="108"/>
      <c r="AU816" s="108"/>
      <c r="AV816" s="108"/>
      <c r="AW816" s="108"/>
      <c r="AX816" s="108"/>
      <c r="AY816" s="108"/>
    </row>
    <row r="817" spans="1:51" ht="15.75" customHeight="1" x14ac:dyDescent="0.3">
      <c r="A817" s="108"/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  <c r="AA817" s="108"/>
      <c r="AB817" s="108"/>
      <c r="AC817" s="108"/>
      <c r="AD817" s="108"/>
      <c r="AE817" s="108"/>
      <c r="AF817" s="108"/>
      <c r="AG817" s="108"/>
      <c r="AH817" s="108"/>
      <c r="AI817" s="108"/>
      <c r="AJ817" s="108"/>
      <c r="AK817" s="108"/>
      <c r="AL817" s="108"/>
      <c r="AM817" s="108"/>
      <c r="AN817" s="108"/>
      <c r="AO817" s="108"/>
      <c r="AP817" s="108"/>
      <c r="AQ817" s="108"/>
      <c r="AR817" s="108"/>
      <c r="AS817" s="108"/>
      <c r="AT817" s="108"/>
      <c r="AU817" s="108"/>
      <c r="AV817" s="108"/>
      <c r="AW817" s="108"/>
      <c r="AX817" s="108"/>
      <c r="AY817" s="108"/>
    </row>
    <row r="818" spans="1:51" ht="15.75" customHeight="1" x14ac:dyDescent="0.3">
      <c r="A818" s="108"/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  <c r="AA818" s="108"/>
      <c r="AB818" s="108"/>
      <c r="AC818" s="108"/>
      <c r="AD818" s="108"/>
      <c r="AE818" s="108"/>
      <c r="AF818" s="108"/>
      <c r="AG818" s="108"/>
      <c r="AH818" s="108"/>
      <c r="AI818" s="108"/>
      <c r="AJ818" s="108"/>
      <c r="AK818" s="108"/>
      <c r="AL818" s="108"/>
      <c r="AM818" s="108"/>
      <c r="AN818" s="108"/>
      <c r="AO818" s="108"/>
      <c r="AP818" s="108"/>
      <c r="AQ818" s="108"/>
      <c r="AR818" s="108"/>
      <c r="AS818" s="108"/>
      <c r="AT818" s="108"/>
      <c r="AU818" s="108"/>
      <c r="AV818" s="108"/>
      <c r="AW818" s="108"/>
      <c r="AX818" s="108"/>
      <c r="AY818" s="108"/>
    </row>
    <row r="819" spans="1:51" ht="15.75" customHeight="1" x14ac:dyDescent="0.3">
      <c r="A819" s="108"/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  <c r="AA819" s="108"/>
      <c r="AB819" s="108"/>
      <c r="AC819" s="108"/>
      <c r="AD819" s="108"/>
      <c r="AE819" s="108"/>
      <c r="AF819" s="108"/>
      <c r="AG819" s="108"/>
      <c r="AH819" s="108"/>
      <c r="AI819" s="108"/>
      <c r="AJ819" s="108"/>
      <c r="AK819" s="108"/>
      <c r="AL819" s="108"/>
      <c r="AM819" s="108"/>
      <c r="AN819" s="108"/>
      <c r="AO819" s="108"/>
      <c r="AP819" s="108"/>
      <c r="AQ819" s="108"/>
      <c r="AR819" s="108"/>
      <c r="AS819" s="108"/>
      <c r="AT819" s="108"/>
      <c r="AU819" s="108"/>
      <c r="AV819" s="108"/>
      <c r="AW819" s="108"/>
      <c r="AX819" s="108"/>
      <c r="AY819" s="108"/>
    </row>
    <row r="820" spans="1:51" ht="15.75" customHeight="1" x14ac:dyDescent="0.3">
      <c r="A820" s="108"/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  <c r="AA820" s="108"/>
      <c r="AB820" s="108"/>
      <c r="AC820" s="108"/>
      <c r="AD820" s="108"/>
      <c r="AE820" s="108"/>
      <c r="AF820" s="108"/>
      <c r="AG820" s="108"/>
      <c r="AH820" s="108"/>
      <c r="AI820" s="108"/>
      <c r="AJ820" s="108"/>
      <c r="AK820" s="108"/>
      <c r="AL820" s="108"/>
      <c r="AM820" s="108"/>
      <c r="AN820" s="108"/>
      <c r="AO820" s="108"/>
      <c r="AP820" s="108"/>
      <c r="AQ820" s="108"/>
      <c r="AR820" s="108"/>
      <c r="AS820" s="108"/>
      <c r="AT820" s="108"/>
      <c r="AU820" s="108"/>
      <c r="AV820" s="108"/>
      <c r="AW820" s="108"/>
      <c r="AX820" s="108"/>
      <c r="AY820" s="108"/>
    </row>
    <row r="821" spans="1:51" ht="15.75" customHeight="1" x14ac:dyDescent="0.3">
      <c r="A821" s="108"/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  <c r="AA821" s="108"/>
      <c r="AB821" s="108"/>
      <c r="AC821" s="108"/>
      <c r="AD821" s="108"/>
      <c r="AE821" s="108"/>
      <c r="AF821" s="108"/>
      <c r="AG821" s="108"/>
      <c r="AH821" s="108"/>
      <c r="AI821" s="108"/>
      <c r="AJ821" s="108"/>
      <c r="AK821" s="108"/>
      <c r="AL821" s="108"/>
      <c r="AM821" s="108"/>
      <c r="AN821" s="108"/>
      <c r="AO821" s="108"/>
      <c r="AP821" s="108"/>
      <c r="AQ821" s="108"/>
      <c r="AR821" s="108"/>
      <c r="AS821" s="108"/>
      <c r="AT821" s="108"/>
      <c r="AU821" s="108"/>
      <c r="AV821" s="108"/>
      <c r="AW821" s="108"/>
      <c r="AX821" s="108"/>
      <c r="AY821" s="108"/>
    </row>
    <row r="822" spans="1:51" ht="15.75" customHeight="1" x14ac:dyDescent="0.3">
      <c r="A822" s="108"/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  <c r="AA822" s="108"/>
      <c r="AB822" s="108"/>
      <c r="AC822" s="108"/>
      <c r="AD822" s="108"/>
      <c r="AE822" s="108"/>
      <c r="AF822" s="108"/>
      <c r="AG822" s="108"/>
      <c r="AH822" s="108"/>
      <c r="AI822" s="108"/>
      <c r="AJ822" s="108"/>
      <c r="AK822" s="108"/>
      <c r="AL822" s="108"/>
      <c r="AM822" s="108"/>
      <c r="AN822" s="108"/>
      <c r="AO822" s="108"/>
      <c r="AP822" s="108"/>
      <c r="AQ822" s="108"/>
      <c r="AR822" s="108"/>
      <c r="AS822" s="108"/>
      <c r="AT822" s="108"/>
      <c r="AU822" s="108"/>
      <c r="AV822" s="108"/>
      <c r="AW822" s="108"/>
      <c r="AX822" s="108"/>
      <c r="AY822" s="108"/>
    </row>
    <row r="823" spans="1:51" ht="15.75" customHeight="1" x14ac:dyDescent="0.3">
      <c r="A823" s="108"/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  <c r="AA823" s="108"/>
      <c r="AB823" s="108"/>
      <c r="AC823" s="108"/>
      <c r="AD823" s="108"/>
      <c r="AE823" s="108"/>
      <c r="AF823" s="108"/>
      <c r="AG823" s="108"/>
      <c r="AH823" s="108"/>
      <c r="AI823" s="108"/>
      <c r="AJ823" s="108"/>
      <c r="AK823" s="108"/>
      <c r="AL823" s="108"/>
      <c r="AM823" s="108"/>
      <c r="AN823" s="108"/>
      <c r="AO823" s="108"/>
      <c r="AP823" s="108"/>
      <c r="AQ823" s="108"/>
      <c r="AR823" s="108"/>
      <c r="AS823" s="108"/>
      <c r="AT823" s="108"/>
      <c r="AU823" s="108"/>
      <c r="AV823" s="108"/>
      <c r="AW823" s="108"/>
      <c r="AX823" s="108"/>
      <c r="AY823" s="108"/>
    </row>
    <row r="824" spans="1:51" ht="15.75" customHeight="1" x14ac:dyDescent="0.3">
      <c r="A824" s="108"/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  <c r="AA824" s="108"/>
      <c r="AB824" s="108"/>
      <c r="AC824" s="108"/>
      <c r="AD824" s="108"/>
      <c r="AE824" s="108"/>
      <c r="AF824" s="108"/>
      <c r="AG824" s="108"/>
      <c r="AH824" s="108"/>
      <c r="AI824" s="108"/>
      <c r="AJ824" s="108"/>
      <c r="AK824" s="108"/>
      <c r="AL824" s="108"/>
      <c r="AM824" s="108"/>
      <c r="AN824" s="108"/>
      <c r="AO824" s="108"/>
      <c r="AP824" s="108"/>
      <c r="AQ824" s="108"/>
      <c r="AR824" s="108"/>
      <c r="AS824" s="108"/>
      <c r="AT824" s="108"/>
      <c r="AU824" s="108"/>
      <c r="AV824" s="108"/>
      <c r="AW824" s="108"/>
      <c r="AX824" s="108"/>
      <c r="AY824" s="108"/>
    </row>
    <row r="825" spans="1:51" ht="15.75" customHeight="1" x14ac:dyDescent="0.3">
      <c r="A825" s="108"/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  <c r="AA825" s="108"/>
      <c r="AB825" s="108"/>
      <c r="AC825" s="108"/>
      <c r="AD825" s="108"/>
      <c r="AE825" s="108"/>
      <c r="AF825" s="108"/>
      <c r="AG825" s="108"/>
      <c r="AH825" s="108"/>
      <c r="AI825" s="108"/>
      <c r="AJ825" s="108"/>
      <c r="AK825" s="108"/>
      <c r="AL825" s="108"/>
      <c r="AM825" s="108"/>
      <c r="AN825" s="108"/>
      <c r="AO825" s="108"/>
      <c r="AP825" s="108"/>
      <c r="AQ825" s="108"/>
      <c r="AR825" s="108"/>
      <c r="AS825" s="108"/>
      <c r="AT825" s="108"/>
      <c r="AU825" s="108"/>
      <c r="AV825" s="108"/>
      <c r="AW825" s="108"/>
      <c r="AX825" s="108"/>
      <c r="AY825" s="108"/>
    </row>
    <row r="826" spans="1:51" ht="15.75" customHeight="1" x14ac:dyDescent="0.3">
      <c r="A826" s="108"/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  <c r="AA826" s="108"/>
      <c r="AB826" s="108"/>
      <c r="AC826" s="108"/>
      <c r="AD826" s="108"/>
      <c r="AE826" s="108"/>
      <c r="AF826" s="108"/>
      <c r="AG826" s="108"/>
      <c r="AH826" s="108"/>
      <c r="AI826" s="108"/>
      <c r="AJ826" s="108"/>
      <c r="AK826" s="108"/>
      <c r="AL826" s="108"/>
      <c r="AM826" s="108"/>
      <c r="AN826" s="108"/>
      <c r="AO826" s="108"/>
      <c r="AP826" s="108"/>
      <c r="AQ826" s="108"/>
      <c r="AR826" s="108"/>
      <c r="AS826" s="108"/>
      <c r="AT826" s="108"/>
      <c r="AU826" s="108"/>
      <c r="AV826" s="108"/>
      <c r="AW826" s="108"/>
      <c r="AX826" s="108"/>
      <c r="AY826" s="108"/>
    </row>
    <row r="827" spans="1:51" ht="15.75" customHeight="1" x14ac:dyDescent="0.3">
      <c r="A827" s="108"/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  <c r="AA827" s="108"/>
      <c r="AB827" s="108"/>
      <c r="AC827" s="108"/>
      <c r="AD827" s="108"/>
      <c r="AE827" s="108"/>
      <c r="AF827" s="108"/>
      <c r="AG827" s="108"/>
      <c r="AH827" s="108"/>
      <c r="AI827" s="108"/>
      <c r="AJ827" s="108"/>
      <c r="AK827" s="108"/>
      <c r="AL827" s="108"/>
      <c r="AM827" s="108"/>
      <c r="AN827" s="108"/>
      <c r="AO827" s="108"/>
      <c r="AP827" s="108"/>
      <c r="AQ827" s="108"/>
      <c r="AR827" s="108"/>
      <c r="AS827" s="108"/>
      <c r="AT827" s="108"/>
      <c r="AU827" s="108"/>
      <c r="AV827" s="108"/>
      <c r="AW827" s="108"/>
      <c r="AX827" s="108"/>
      <c r="AY827" s="108"/>
    </row>
    <row r="828" spans="1:51" ht="15.75" customHeight="1" x14ac:dyDescent="0.3">
      <c r="A828" s="108"/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8"/>
      <c r="AD828" s="108"/>
      <c r="AE828" s="108"/>
      <c r="AF828" s="108"/>
      <c r="AG828" s="108"/>
      <c r="AH828" s="108"/>
      <c r="AI828" s="108"/>
      <c r="AJ828" s="108"/>
      <c r="AK828" s="108"/>
      <c r="AL828" s="108"/>
      <c r="AM828" s="108"/>
      <c r="AN828" s="108"/>
      <c r="AO828" s="108"/>
      <c r="AP828" s="108"/>
      <c r="AQ828" s="108"/>
      <c r="AR828" s="108"/>
      <c r="AS828" s="108"/>
      <c r="AT828" s="108"/>
      <c r="AU828" s="108"/>
      <c r="AV828" s="108"/>
      <c r="AW828" s="108"/>
      <c r="AX828" s="108"/>
      <c r="AY828" s="108"/>
    </row>
    <row r="829" spans="1:51" ht="15.75" customHeight="1" x14ac:dyDescent="0.3">
      <c r="A829" s="108"/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  <c r="AA829" s="108"/>
      <c r="AB829" s="108"/>
      <c r="AC829" s="108"/>
      <c r="AD829" s="108"/>
      <c r="AE829" s="108"/>
      <c r="AF829" s="108"/>
      <c r="AG829" s="108"/>
      <c r="AH829" s="108"/>
      <c r="AI829" s="108"/>
      <c r="AJ829" s="108"/>
      <c r="AK829" s="108"/>
      <c r="AL829" s="108"/>
      <c r="AM829" s="108"/>
      <c r="AN829" s="108"/>
      <c r="AO829" s="108"/>
      <c r="AP829" s="108"/>
      <c r="AQ829" s="108"/>
      <c r="AR829" s="108"/>
      <c r="AS829" s="108"/>
      <c r="AT829" s="108"/>
      <c r="AU829" s="108"/>
      <c r="AV829" s="108"/>
      <c r="AW829" s="108"/>
      <c r="AX829" s="108"/>
      <c r="AY829" s="108"/>
    </row>
    <row r="830" spans="1:51" ht="15.75" customHeight="1" x14ac:dyDescent="0.3">
      <c r="A830" s="108"/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  <c r="AC830" s="108"/>
      <c r="AD830" s="108"/>
      <c r="AE830" s="108"/>
      <c r="AF830" s="108"/>
      <c r="AG830" s="108"/>
      <c r="AH830" s="108"/>
      <c r="AI830" s="108"/>
      <c r="AJ830" s="108"/>
      <c r="AK830" s="108"/>
      <c r="AL830" s="108"/>
      <c r="AM830" s="108"/>
      <c r="AN830" s="108"/>
      <c r="AO830" s="108"/>
      <c r="AP830" s="108"/>
      <c r="AQ830" s="108"/>
      <c r="AR830" s="108"/>
      <c r="AS830" s="108"/>
      <c r="AT830" s="108"/>
      <c r="AU830" s="108"/>
      <c r="AV830" s="108"/>
      <c r="AW830" s="108"/>
      <c r="AX830" s="108"/>
      <c r="AY830" s="108"/>
    </row>
    <row r="831" spans="1:51" ht="15.75" customHeight="1" x14ac:dyDescent="0.3">
      <c r="A831" s="108"/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  <c r="AA831" s="108"/>
      <c r="AB831" s="108"/>
      <c r="AC831" s="108"/>
      <c r="AD831" s="108"/>
      <c r="AE831" s="108"/>
      <c r="AF831" s="108"/>
      <c r="AG831" s="108"/>
      <c r="AH831" s="108"/>
      <c r="AI831" s="108"/>
      <c r="AJ831" s="108"/>
      <c r="AK831" s="108"/>
      <c r="AL831" s="108"/>
      <c r="AM831" s="108"/>
      <c r="AN831" s="108"/>
      <c r="AO831" s="108"/>
      <c r="AP831" s="108"/>
      <c r="AQ831" s="108"/>
      <c r="AR831" s="108"/>
      <c r="AS831" s="108"/>
      <c r="AT831" s="108"/>
      <c r="AU831" s="108"/>
      <c r="AV831" s="108"/>
      <c r="AW831" s="108"/>
      <c r="AX831" s="108"/>
      <c r="AY831" s="108"/>
    </row>
    <row r="832" spans="1:51" ht="15.75" customHeight="1" x14ac:dyDescent="0.3">
      <c r="A832" s="108"/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  <c r="AC832" s="108"/>
      <c r="AD832" s="108"/>
      <c r="AE832" s="108"/>
      <c r="AF832" s="108"/>
      <c r="AG832" s="108"/>
      <c r="AH832" s="108"/>
      <c r="AI832" s="108"/>
      <c r="AJ832" s="108"/>
      <c r="AK832" s="108"/>
      <c r="AL832" s="108"/>
      <c r="AM832" s="108"/>
      <c r="AN832" s="108"/>
      <c r="AO832" s="108"/>
      <c r="AP832" s="108"/>
      <c r="AQ832" s="108"/>
      <c r="AR832" s="108"/>
      <c r="AS832" s="108"/>
      <c r="AT832" s="108"/>
      <c r="AU832" s="108"/>
      <c r="AV832" s="108"/>
      <c r="AW832" s="108"/>
      <c r="AX832" s="108"/>
      <c r="AY832" s="108"/>
    </row>
    <row r="833" spans="1:51" ht="15.75" customHeight="1" x14ac:dyDescent="0.3">
      <c r="A833" s="108"/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  <c r="AA833" s="108"/>
      <c r="AB833" s="108"/>
      <c r="AC833" s="108"/>
      <c r="AD833" s="108"/>
      <c r="AE833" s="108"/>
      <c r="AF833" s="108"/>
      <c r="AG833" s="108"/>
      <c r="AH833" s="108"/>
      <c r="AI833" s="108"/>
      <c r="AJ833" s="108"/>
      <c r="AK833" s="108"/>
      <c r="AL833" s="108"/>
      <c r="AM833" s="108"/>
      <c r="AN833" s="108"/>
      <c r="AO833" s="108"/>
      <c r="AP833" s="108"/>
      <c r="AQ833" s="108"/>
      <c r="AR833" s="108"/>
      <c r="AS833" s="108"/>
      <c r="AT833" s="108"/>
      <c r="AU833" s="108"/>
      <c r="AV833" s="108"/>
      <c r="AW833" s="108"/>
      <c r="AX833" s="108"/>
      <c r="AY833" s="108"/>
    </row>
    <row r="834" spans="1:51" ht="15.75" customHeight="1" x14ac:dyDescent="0.3">
      <c r="A834" s="108"/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  <c r="AA834" s="108"/>
      <c r="AB834" s="108"/>
      <c r="AC834" s="108"/>
      <c r="AD834" s="108"/>
      <c r="AE834" s="108"/>
      <c r="AF834" s="108"/>
      <c r="AG834" s="108"/>
      <c r="AH834" s="108"/>
      <c r="AI834" s="108"/>
      <c r="AJ834" s="108"/>
      <c r="AK834" s="108"/>
      <c r="AL834" s="108"/>
      <c r="AM834" s="108"/>
      <c r="AN834" s="108"/>
      <c r="AO834" s="108"/>
      <c r="AP834" s="108"/>
      <c r="AQ834" s="108"/>
      <c r="AR834" s="108"/>
      <c r="AS834" s="108"/>
      <c r="AT834" s="108"/>
      <c r="AU834" s="108"/>
      <c r="AV834" s="108"/>
      <c r="AW834" s="108"/>
      <c r="AX834" s="108"/>
      <c r="AY834" s="108"/>
    </row>
    <row r="835" spans="1:51" ht="15.75" customHeight="1" x14ac:dyDescent="0.3">
      <c r="A835" s="108"/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  <c r="AA835" s="108"/>
      <c r="AB835" s="108"/>
      <c r="AC835" s="108"/>
      <c r="AD835" s="108"/>
      <c r="AE835" s="108"/>
      <c r="AF835" s="108"/>
      <c r="AG835" s="108"/>
      <c r="AH835" s="108"/>
      <c r="AI835" s="108"/>
      <c r="AJ835" s="108"/>
      <c r="AK835" s="108"/>
      <c r="AL835" s="108"/>
      <c r="AM835" s="108"/>
      <c r="AN835" s="108"/>
      <c r="AO835" s="108"/>
      <c r="AP835" s="108"/>
      <c r="AQ835" s="108"/>
      <c r="AR835" s="108"/>
      <c r="AS835" s="108"/>
      <c r="AT835" s="108"/>
      <c r="AU835" s="108"/>
      <c r="AV835" s="108"/>
      <c r="AW835" s="108"/>
      <c r="AX835" s="108"/>
      <c r="AY835" s="108"/>
    </row>
    <row r="836" spans="1:51" ht="15.75" customHeight="1" x14ac:dyDescent="0.3">
      <c r="A836" s="108"/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  <c r="AA836" s="108"/>
      <c r="AB836" s="108"/>
      <c r="AC836" s="108"/>
      <c r="AD836" s="108"/>
      <c r="AE836" s="108"/>
      <c r="AF836" s="108"/>
      <c r="AG836" s="108"/>
      <c r="AH836" s="108"/>
      <c r="AI836" s="108"/>
      <c r="AJ836" s="108"/>
      <c r="AK836" s="108"/>
      <c r="AL836" s="108"/>
      <c r="AM836" s="108"/>
      <c r="AN836" s="108"/>
      <c r="AO836" s="108"/>
      <c r="AP836" s="108"/>
      <c r="AQ836" s="108"/>
      <c r="AR836" s="108"/>
      <c r="AS836" s="108"/>
      <c r="AT836" s="108"/>
      <c r="AU836" s="108"/>
      <c r="AV836" s="108"/>
      <c r="AW836" s="108"/>
      <c r="AX836" s="108"/>
      <c r="AY836" s="108"/>
    </row>
    <row r="837" spans="1:51" ht="15.75" customHeight="1" x14ac:dyDescent="0.3">
      <c r="A837" s="108"/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  <c r="AA837" s="108"/>
      <c r="AB837" s="108"/>
      <c r="AC837" s="108"/>
      <c r="AD837" s="108"/>
      <c r="AE837" s="108"/>
      <c r="AF837" s="108"/>
      <c r="AG837" s="108"/>
      <c r="AH837" s="108"/>
      <c r="AI837" s="108"/>
      <c r="AJ837" s="108"/>
      <c r="AK837" s="108"/>
      <c r="AL837" s="108"/>
      <c r="AM837" s="108"/>
      <c r="AN837" s="108"/>
      <c r="AO837" s="108"/>
      <c r="AP837" s="108"/>
      <c r="AQ837" s="108"/>
      <c r="AR837" s="108"/>
      <c r="AS837" s="108"/>
      <c r="AT837" s="108"/>
      <c r="AU837" s="108"/>
      <c r="AV837" s="108"/>
      <c r="AW837" s="108"/>
      <c r="AX837" s="108"/>
      <c r="AY837" s="108"/>
    </row>
    <row r="838" spans="1:51" ht="15.75" customHeight="1" x14ac:dyDescent="0.3">
      <c r="A838" s="108"/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  <c r="AA838" s="108"/>
      <c r="AB838" s="108"/>
      <c r="AC838" s="108"/>
      <c r="AD838" s="108"/>
      <c r="AE838" s="108"/>
      <c r="AF838" s="108"/>
      <c r="AG838" s="108"/>
      <c r="AH838" s="108"/>
      <c r="AI838" s="108"/>
      <c r="AJ838" s="108"/>
      <c r="AK838" s="108"/>
      <c r="AL838" s="108"/>
      <c r="AM838" s="108"/>
      <c r="AN838" s="108"/>
      <c r="AO838" s="108"/>
      <c r="AP838" s="108"/>
      <c r="AQ838" s="108"/>
      <c r="AR838" s="108"/>
      <c r="AS838" s="108"/>
      <c r="AT838" s="108"/>
      <c r="AU838" s="108"/>
      <c r="AV838" s="108"/>
      <c r="AW838" s="108"/>
      <c r="AX838" s="108"/>
      <c r="AY838" s="108"/>
    </row>
    <row r="839" spans="1:51" ht="15.75" customHeight="1" x14ac:dyDescent="0.3">
      <c r="A839" s="108"/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  <c r="AA839" s="108"/>
      <c r="AB839" s="108"/>
      <c r="AC839" s="108"/>
      <c r="AD839" s="108"/>
      <c r="AE839" s="108"/>
      <c r="AF839" s="108"/>
      <c r="AG839" s="108"/>
      <c r="AH839" s="108"/>
      <c r="AI839" s="108"/>
      <c r="AJ839" s="108"/>
      <c r="AK839" s="108"/>
      <c r="AL839" s="108"/>
      <c r="AM839" s="108"/>
      <c r="AN839" s="108"/>
      <c r="AO839" s="108"/>
      <c r="AP839" s="108"/>
      <c r="AQ839" s="108"/>
      <c r="AR839" s="108"/>
      <c r="AS839" s="108"/>
      <c r="AT839" s="108"/>
      <c r="AU839" s="108"/>
      <c r="AV839" s="108"/>
      <c r="AW839" s="108"/>
      <c r="AX839" s="108"/>
      <c r="AY839" s="108"/>
    </row>
    <row r="840" spans="1:51" ht="15.75" customHeight="1" x14ac:dyDescent="0.3">
      <c r="A840" s="108"/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  <c r="AA840" s="108"/>
      <c r="AB840" s="108"/>
      <c r="AC840" s="108"/>
      <c r="AD840" s="108"/>
      <c r="AE840" s="108"/>
      <c r="AF840" s="108"/>
      <c r="AG840" s="108"/>
      <c r="AH840" s="108"/>
      <c r="AI840" s="108"/>
      <c r="AJ840" s="108"/>
      <c r="AK840" s="108"/>
      <c r="AL840" s="108"/>
      <c r="AM840" s="108"/>
      <c r="AN840" s="108"/>
      <c r="AO840" s="108"/>
      <c r="AP840" s="108"/>
      <c r="AQ840" s="108"/>
      <c r="AR840" s="108"/>
      <c r="AS840" s="108"/>
      <c r="AT840" s="108"/>
      <c r="AU840" s="108"/>
      <c r="AV840" s="108"/>
      <c r="AW840" s="108"/>
      <c r="AX840" s="108"/>
      <c r="AY840" s="108"/>
    </row>
    <row r="841" spans="1:51" ht="15.75" customHeight="1" x14ac:dyDescent="0.3">
      <c r="A841" s="108"/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  <c r="AA841" s="108"/>
      <c r="AB841" s="108"/>
      <c r="AC841" s="108"/>
      <c r="AD841" s="108"/>
      <c r="AE841" s="108"/>
      <c r="AF841" s="108"/>
      <c r="AG841" s="108"/>
      <c r="AH841" s="108"/>
      <c r="AI841" s="108"/>
      <c r="AJ841" s="108"/>
      <c r="AK841" s="108"/>
      <c r="AL841" s="108"/>
      <c r="AM841" s="108"/>
      <c r="AN841" s="108"/>
      <c r="AO841" s="108"/>
      <c r="AP841" s="108"/>
      <c r="AQ841" s="108"/>
      <c r="AR841" s="108"/>
      <c r="AS841" s="108"/>
      <c r="AT841" s="108"/>
      <c r="AU841" s="108"/>
      <c r="AV841" s="108"/>
      <c r="AW841" s="108"/>
      <c r="AX841" s="108"/>
      <c r="AY841" s="108"/>
    </row>
    <row r="842" spans="1:51" ht="15.75" customHeight="1" x14ac:dyDescent="0.3">
      <c r="A842" s="108"/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  <c r="AA842" s="108"/>
      <c r="AB842" s="108"/>
      <c r="AC842" s="108"/>
      <c r="AD842" s="108"/>
      <c r="AE842" s="108"/>
      <c r="AF842" s="108"/>
      <c r="AG842" s="108"/>
      <c r="AH842" s="108"/>
      <c r="AI842" s="108"/>
      <c r="AJ842" s="108"/>
      <c r="AK842" s="108"/>
      <c r="AL842" s="108"/>
      <c r="AM842" s="108"/>
      <c r="AN842" s="108"/>
      <c r="AO842" s="108"/>
      <c r="AP842" s="108"/>
      <c r="AQ842" s="108"/>
      <c r="AR842" s="108"/>
      <c r="AS842" s="108"/>
      <c r="AT842" s="108"/>
      <c r="AU842" s="108"/>
      <c r="AV842" s="108"/>
      <c r="AW842" s="108"/>
      <c r="AX842" s="108"/>
      <c r="AY842" s="108"/>
    </row>
    <row r="843" spans="1:51" ht="15.75" customHeight="1" x14ac:dyDescent="0.3">
      <c r="A843" s="108"/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  <c r="AA843" s="108"/>
      <c r="AB843" s="108"/>
      <c r="AC843" s="108"/>
      <c r="AD843" s="108"/>
      <c r="AE843" s="108"/>
      <c r="AF843" s="108"/>
      <c r="AG843" s="108"/>
      <c r="AH843" s="108"/>
      <c r="AI843" s="108"/>
      <c r="AJ843" s="108"/>
      <c r="AK843" s="108"/>
      <c r="AL843" s="108"/>
      <c r="AM843" s="108"/>
      <c r="AN843" s="108"/>
      <c r="AO843" s="108"/>
      <c r="AP843" s="108"/>
      <c r="AQ843" s="108"/>
      <c r="AR843" s="108"/>
      <c r="AS843" s="108"/>
      <c r="AT843" s="108"/>
      <c r="AU843" s="108"/>
      <c r="AV843" s="108"/>
      <c r="AW843" s="108"/>
      <c r="AX843" s="108"/>
      <c r="AY843" s="108"/>
    </row>
    <row r="844" spans="1:51" ht="15.75" customHeight="1" x14ac:dyDescent="0.3">
      <c r="A844" s="108"/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  <c r="AA844" s="108"/>
      <c r="AB844" s="108"/>
      <c r="AC844" s="108"/>
      <c r="AD844" s="108"/>
      <c r="AE844" s="108"/>
      <c r="AF844" s="108"/>
      <c r="AG844" s="108"/>
      <c r="AH844" s="108"/>
      <c r="AI844" s="108"/>
      <c r="AJ844" s="108"/>
      <c r="AK844" s="108"/>
      <c r="AL844" s="108"/>
      <c r="AM844" s="108"/>
      <c r="AN844" s="108"/>
      <c r="AO844" s="108"/>
      <c r="AP844" s="108"/>
      <c r="AQ844" s="108"/>
      <c r="AR844" s="108"/>
      <c r="AS844" s="108"/>
      <c r="AT844" s="108"/>
      <c r="AU844" s="108"/>
      <c r="AV844" s="108"/>
      <c r="AW844" s="108"/>
      <c r="AX844" s="108"/>
      <c r="AY844" s="108"/>
    </row>
    <row r="845" spans="1:51" ht="15.75" customHeight="1" x14ac:dyDescent="0.3">
      <c r="A845" s="108"/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  <c r="AA845" s="108"/>
      <c r="AB845" s="108"/>
      <c r="AC845" s="108"/>
      <c r="AD845" s="108"/>
      <c r="AE845" s="108"/>
      <c r="AF845" s="108"/>
      <c r="AG845" s="108"/>
      <c r="AH845" s="108"/>
      <c r="AI845" s="108"/>
      <c r="AJ845" s="108"/>
      <c r="AK845" s="108"/>
      <c r="AL845" s="108"/>
      <c r="AM845" s="108"/>
      <c r="AN845" s="108"/>
      <c r="AO845" s="108"/>
      <c r="AP845" s="108"/>
      <c r="AQ845" s="108"/>
      <c r="AR845" s="108"/>
      <c r="AS845" s="108"/>
      <c r="AT845" s="108"/>
      <c r="AU845" s="108"/>
      <c r="AV845" s="108"/>
      <c r="AW845" s="108"/>
      <c r="AX845" s="108"/>
      <c r="AY845" s="108"/>
    </row>
    <row r="846" spans="1:51" ht="15.75" customHeight="1" x14ac:dyDescent="0.3">
      <c r="A846" s="108"/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  <c r="AA846" s="108"/>
      <c r="AB846" s="108"/>
      <c r="AC846" s="108"/>
      <c r="AD846" s="108"/>
      <c r="AE846" s="108"/>
      <c r="AF846" s="108"/>
      <c r="AG846" s="108"/>
      <c r="AH846" s="108"/>
      <c r="AI846" s="108"/>
      <c r="AJ846" s="108"/>
      <c r="AK846" s="108"/>
      <c r="AL846" s="108"/>
      <c r="AM846" s="108"/>
      <c r="AN846" s="108"/>
      <c r="AO846" s="108"/>
      <c r="AP846" s="108"/>
      <c r="AQ846" s="108"/>
      <c r="AR846" s="108"/>
      <c r="AS846" s="108"/>
      <c r="AT846" s="108"/>
      <c r="AU846" s="108"/>
      <c r="AV846" s="108"/>
      <c r="AW846" s="108"/>
      <c r="AX846" s="108"/>
      <c r="AY846" s="108"/>
    </row>
    <row r="847" spans="1:51" ht="15.75" customHeight="1" x14ac:dyDescent="0.3">
      <c r="A847" s="108"/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  <c r="AA847" s="108"/>
      <c r="AB847" s="108"/>
      <c r="AC847" s="108"/>
      <c r="AD847" s="108"/>
      <c r="AE847" s="108"/>
      <c r="AF847" s="108"/>
      <c r="AG847" s="108"/>
      <c r="AH847" s="108"/>
      <c r="AI847" s="108"/>
      <c r="AJ847" s="108"/>
      <c r="AK847" s="108"/>
      <c r="AL847" s="108"/>
      <c r="AM847" s="108"/>
      <c r="AN847" s="108"/>
      <c r="AO847" s="108"/>
      <c r="AP847" s="108"/>
      <c r="AQ847" s="108"/>
      <c r="AR847" s="108"/>
      <c r="AS847" s="108"/>
      <c r="AT847" s="108"/>
      <c r="AU847" s="108"/>
      <c r="AV847" s="108"/>
      <c r="AW847" s="108"/>
      <c r="AX847" s="108"/>
      <c r="AY847" s="108"/>
    </row>
    <row r="848" spans="1:51" ht="15.75" customHeight="1" x14ac:dyDescent="0.3">
      <c r="A848" s="108"/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  <c r="AA848" s="108"/>
      <c r="AB848" s="108"/>
      <c r="AC848" s="108"/>
      <c r="AD848" s="108"/>
      <c r="AE848" s="108"/>
      <c r="AF848" s="108"/>
      <c r="AG848" s="108"/>
      <c r="AH848" s="108"/>
      <c r="AI848" s="108"/>
      <c r="AJ848" s="108"/>
      <c r="AK848" s="108"/>
      <c r="AL848" s="108"/>
      <c r="AM848" s="108"/>
      <c r="AN848" s="108"/>
      <c r="AO848" s="108"/>
      <c r="AP848" s="108"/>
      <c r="AQ848" s="108"/>
      <c r="AR848" s="108"/>
      <c r="AS848" s="108"/>
      <c r="AT848" s="108"/>
      <c r="AU848" s="108"/>
      <c r="AV848" s="108"/>
      <c r="AW848" s="108"/>
      <c r="AX848" s="108"/>
      <c r="AY848" s="108"/>
    </row>
    <row r="849" spans="1:51" ht="15.75" customHeight="1" x14ac:dyDescent="0.3">
      <c r="A849" s="108"/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  <c r="AC849" s="108"/>
      <c r="AD849" s="108"/>
      <c r="AE849" s="108"/>
      <c r="AF849" s="108"/>
      <c r="AG849" s="108"/>
      <c r="AH849" s="108"/>
      <c r="AI849" s="108"/>
      <c r="AJ849" s="108"/>
      <c r="AK849" s="108"/>
      <c r="AL849" s="108"/>
      <c r="AM849" s="108"/>
      <c r="AN849" s="108"/>
      <c r="AO849" s="108"/>
      <c r="AP849" s="108"/>
      <c r="AQ849" s="108"/>
      <c r="AR849" s="108"/>
      <c r="AS849" s="108"/>
      <c r="AT849" s="108"/>
      <c r="AU849" s="108"/>
      <c r="AV849" s="108"/>
      <c r="AW849" s="108"/>
      <c r="AX849" s="108"/>
      <c r="AY849" s="108"/>
    </row>
    <row r="850" spans="1:51" ht="15.75" customHeight="1" x14ac:dyDescent="0.3">
      <c r="A850" s="108"/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  <c r="AA850" s="108"/>
      <c r="AB850" s="108"/>
      <c r="AC850" s="108"/>
      <c r="AD850" s="108"/>
      <c r="AE850" s="108"/>
      <c r="AF850" s="108"/>
      <c r="AG850" s="108"/>
      <c r="AH850" s="108"/>
      <c r="AI850" s="108"/>
      <c r="AJ850" s="108"/>
      <c r="AK850" s="108"/>
      <c r="AL850" s="108"/>
      <c r="AM850" s="108"/>
      <c r="AN850" s="108"/>
      <c r="AO850" s="108"/>
      <c r="AP850" s="108"/>
      <c r="AQ850" s="108"/>
      <c r="AR850" s="108"/>
      <c r="AS850" s="108"/>
      <c r="AT850" s="108"/>
      <c r="AU850" s="108"/>
      <c r="AV850" s="108"/>
      <c r="AW850" s="108"/>
      <c r="AX850" s="108"/>
      <c r="AY850" s="108"/>
    </row>
    <row r="851" spans="1:51" ht="15.75" customHeight="1" x14ac:dyDescent="0.3">
      <c r="A851" s="108"/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  <c r="AA851" s="108"/>
      <c r="AB851" s="108"/>
      <c r="AC851" s="108"/>
      <c r="AD851" s="108"/>
      <c r="AE851" s="108"/>
      <c r="AF851" s="108"/>
      <c r="AG851" s="108"/>
      <c r="AH851" s="108"/>
      <c r="AI851" s="108"/>
      <c r="AJ851" s="108"/>
      <c r="AK851" s="108"/>
      <c r="AL851" s="108"/>
      <c r="AM851" s="108"/>
      <c r="AN851" s="108"/>
      <c r="AO851" s="108"/>
      <c r="AP851" s="108"/>
      <c r="AQ851" s="108"/>
      <c r="AR851" s="108"/>
      <c r="AS851" s="108"/>
      <c r="AT851" s="108"/>
      <c r="AU851" s="108"/>
      <c r="AV851" s="108"/>
      <c r="AW851" s="108"/>
      <c r="AX851" s="108"/>
      <c r="AY851" s="108"/>
    </row>
    <row r="852" spans="1:51" ht="15.75" customHeight="1" x14ac:dyDescent="0.3">
      <c r="A852" s="108"/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  <c r="AC852" s="108"/>
      <c r="AD852" s="108"/>
      <c r="AE852" s="108"/>
      <c r="AF852" s="108"/>
      <c r="AG852" s="108"/>
      <c r="AH852" s="108"/>
      <c r="AI852" s="108"/>
      <c r="AJ852" s="108"/>
      <c r="AK852" s="108"/>
      <c r="AL852" s="108"/>
      <c r="AM852" s="108"/>
      <c r="AN852" s="108"/>
      <c r="AO852" s="108"/>
      <c r="AP852" s="108"/>
      <c r="AQ852" s="108"/>
      <c r="AR852" s="108"/>
      <c r="AS852" s="108"/>
      <c r="AT852" s="108"/>
      <c r="AU852" s="108"/>
      <c r="AV852" s="108"/>
      <c r="AW852" s="108"/>
      <c r="AX852" s="108"/>
      <c r="AY852" s="108"/>
    </row>
    <row r="853" spans="1:51" ht="15.75" customHeight="1" x14ac:dyDescent="0.3">
      <c r="A853" s="108"/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  <c r="AA853" s="108"/>
      <c r="AB853" s="108"/>
      <c r="AC853" s="108"/>
      <c r="AD853" s="108"/>
      <c r="AE853" s="108"/>
      <c r="AF853" s="108"/>
      <c r="AG853" s="108"/>
      <c r="AH853" s="108"/>
      <c r="AI853" s="108"/>
      <c r="AJ853" s="108"/>
      <c r="AK853" s="108"/>
      <c r="AL853" s="108"/>
      <c r="AM853" s="108"/>
      <c r="AN853" s="108"/>
      <c r="AO853" s="108"/>
      <c r="AP853" s="108"/>
      <c r="AQ853" s="108"/>
      <c r="AR853" s="108"/>
      <c r="AS853" s="108"/>
      <c r="AT853" s="108"/>
      <c r="AU853" s="108"/>
      <c r="AV853" s="108"/>
      <c r="AW853" s="108"/>
      <c r="AX853" s="108"/>
      <c r="AY853" s="108"/>
    </row>
    <row r="854" spans="1:51" ht="15.75" customHeight="1" x14ac:dyDescent="0.3">
      <c r="A854" s="108"/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  <c r="AA854" s="108"/>
      <c r="AB854" s="108"/>
      <c r="AC854" s="108"/>
      <c r="AD854" s="108"/>
      <c r="AE854" s="108"/>
      <c r="AF854" s="108"/>
      <c r="AG854" s="108"/>
      <c r="AH854" s="108"/>
      <c r="AI854" s="108"/>
      <c r="AJ854" s="108"/>
      <c r="AK854" s="108"/>
      <c r="AL854" s="108"/>
      <c r="AM854" s="108"/>
      <c r="AN854" s="108"/>
      <c r="AO854" s="108"/>
      <c r="AP854" s="108"/>
      <c r="AQ854" s="108"/>
      <c r="AR854" s="108"/>
      <c r="AS854" s="108"/>
      <c r="AT854" s="108"/>
      <c r="AU854" s="108"/>
      <c r="AV854" s="108"/>
      <c r="AW854" s="108"/>
      <c r="AX854" s="108"/>
      <c r="AY854" s="108"/>
    </row>
    <row r="855" spans="1:51" ht="15.75" customHeight="1" x14ac:dyDescent="0.3">
      <c r="A855" s="108"/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  <c r="AA855" s="108"/>
      <c r="AB855" s="108"/>
      <c r="AC855" s="108"/>
      <c r="AD855" s="108"/>
      <c r="AE855" s="108"/>
      <c r="AF855" s="108"/>
      <c r="AG855" s="108"/>
      <c r="AH855" s="108"/>
      <c r="AI855" s="108"/>
      <c r="AJ855" s="108"/>
      <c r="AK855" s="108"/>
      <c r="AL855" s="108"/>
      <c r="AM855" s="108"/>
      <c r="AN855" s="108"/>
      <c r="AO855" s="108"/>
      <c r="AP855" s="108"/>
      <c r="AQ855" s="108"/>
      <c r="AR855" s="108"/>
      <c r="AS855" s="108"/>
      <c r="AT855" s="108"/>
      <c r="AU855" s="108"/>
      <c r="AV855" s="108"/>
      <c r="AW855" s="108"/>
      <c r="AX855" s="108"/>
      <c r="AY855" s="108"/>
    </row>
    <row r="856" spans="1:51" ht="15.75" customHeight="1" x14ac:dyDescent="0.3">
      <c r="A856" s="108"/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  <c r="AA856" s="108"/>
      <c r="AB856" s="108"/>
      <c r="AC856" s="108"/>
      <c r="AD856" s="108"/>
      <c r="AE856" s="108"/>
      <c r="AF856" s="108"/>
      <c r="AG856" s="108"/>
      <c r="AH856" s="108"/>
      <c r="AI856" s="108"/>
      <c r="AJ856" s="108"/>
      <c r="AK856" s="108"/>
      <c r="AL856" s="108"/>
      <c r="AM856" s="108"/>
      <c r="AN856" s="108"/>
      <c r="AO856" s="108"/>
      <c r="AP856" s="108"/>
      <c r="AQ856" s="108"/>
      <c r="AR856" s="108"/>
      <c r="AS856" s="108"/>
      <c r="AT856" s="108"/>
      <c r="AU856" s="108"/>
      <c r="AV856" s="108"/>
      <c r="AW856" s="108"/>
      <c r="AX856" s="108"/>
      <c r="AY856" s="108"/>
    </row>
    <row r="857" spans="1:51" ht="15.75" customHeight="1" x14ac:dyDescent="0.3">
      <c r="A857" s="108"/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  <c r="AA857" s="108"/>
      <c r="AB857" s="108"/>
      <c r="AC857" s="108"/>
      <c r="AD857" s="108"/>
      <c r="AE857" s="108"/>
      <c r="AF857" s="108"/>
      <c r="AG857" s="108"/>
      <c r="AH857" s="108"/>
      <c r="AI857" s="108"/>
      <c r="AJ857" s="108"/>
      <c r="AK857" s="108"/>
      <c r="AL857" s="108"/>
      <c r="AM857" s="108"/>
      <c r="AN857" s="108"/>
      <c r="AO857" s="108"/>
      <c r="AP857" s="108"/>
      <c r="AQ857" s="108"/>
      <c r="AR857" s="108"/>
      <c r="AS857" s="108"/>
      <c r="AT857" s="108"/>
      <c r="AU857" s="108"/>
      <c r="AV857" s="108"/>
      <c r="AW857" s="108"/>
      <c r="AX857" s="108"/>
      <c r="AY857" s="108"/>
    </row>
    <row r="858" spans="1:51" ht="15.75" customHeight="1" x14ac:dyDescent="0.3">
      <c r="A858" s="108"/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  <c r="AA858" s="108"/>
      <c r="AB858" s="108"/>
      <c r="AC858" s="108"/>
      <c r="AD858" s="108"/>
      <c r="AE858" s="108"/>
      <c r="AF858" s="108"/>
      <c r="AG858" s="108"/>
      <c r="AH858" s="108"/>
      <c r="AI858" s="108"/>
      <c r="AJ858" s="108"/>
      <c r="AK858" s="108"/>
      <c r="AL858" s="108"/>
      <c r="AM858" s="108"/>
      <c r="AN858" s="108"/>
      <c r="AO858" s="108"/>
      <c r="AP858" s="108"/>
      <c r="AQ858" s="108"/>
      <c r="AR858" s="108"/>
      <c r="AS858" s="108"/>
      <c r="AT858" s="108"/>
      <c r="AU858" s="108"/>
      <c r="AV858" s="108"/>
      <c r="AW858" s="108"/>
      <c r="AX858" s="108"/>
      <c r="AY858" s="108"/>
    </row>
    <row r="859" spans="1:51" ht="15.75" customHeight="1" x14ac:dyDescent="0.3">
      <c r="A859" s="108"/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  <c r="AA859" s="108"/>
      <c r="AB859" s="108"/>
      <c r="AC859" s="108"/>
      <c r="AD859" s="108"/>
      <c r="AE859" s="108"/>
      <c r="AF859" s="108"/>
      <c r="AG859" s="108"/>
      <c r="AH859" s="108"/>
      <c r="AI859" s="108"/>
      <c r="AJ859" s="108"/>
      <c r="AK859" s="108"/>
      <c r="AL859" s="108"/>
      <c r="AM859" s="108"/>
      <c r="AN859" s="108"/>
      <c r="AO859" s="108"/>
      <c r="AP859" s="108"/>
      <c r="AQ859" s="108"/>
      <c r="AR859" s="108"/>
      <c r="AS859" s="108"/>
      <c r="AT859" s="108"/>
      <c r="AU859" s="108"/>
      <c r="AV859" s="108"/>
      <c r="AW859" s="108"/>
      <c r="AX859" s="108"/>
      <c r="AY859" s="108"/>
    </row>
    <row r="860" spans="1:51" ht="15.75" customHeight="1" x14ac:dyDescent="0.3">
      <c r="A860" s="108"/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  <c r="AH860" s="108"/>
      <c r="AI860" s="108"/>
      <c r="AJ860" s="108"/>
      <c r="AK860" s="108"/>
      <c r="AL860" s="108"/>
      <c r="AM860" s="108"/>
      <c r="AN860" s="108"/>
      <c r="AO860" s="108"/>
      <c r="AP860" s="108"/>
      <c r="AQ860" s="108"/>
      <c r="AR860" s="108"/>
      <c r="AS860" s="108"/>
      <c r="AT860" s="108"/>
      <c r="AU860" s="108"/>
      <c r="AV860" s="108"/>
      <c r="AW860" s="108"/>
      <c r="AX860" s="108"/>
      <c r="AY860" s="108"/>
    </row>
    <row r="861" spans="1:51" ht="15.75" customHeight="1" x14ac:dyDescent="0.3">
      <c r="A861" s="108"/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  <c r="AC861" s="108"/>
      <c r="AD861" s="108"/>
      <c r="AE861" s="108"/>
      <c r="AF861" s="108"/>
      <c r="AG861" s="108"/>
      <c r="AH861" s="108"/>
      <c r="AI861" s="108"/>
      <c r="AJ861" s="108"/>
      <c r="AK861" s="108"/>
      <c r="AL861" s="108"/>
      <c r="AM861" s="108"/>
      <c r="AN861" s="108"/>
      <c r="AO861" s="108"/>
      <c r="AP861" s="108"/>
      <c r="AQ861" s="108"/>
      <c r="AR861" s="108"/>
      <c r="AS861" s="108"/>
      <c r="AT861" s="108"/>
      <c r="AU861" s="108"/>
      <c r="AV861" s="108"/>
      <c r="AW861" s="108"/>
      <c r="AX861" s="108"/>
      <c r="AY861" s="108"/>
    </row>
    <row r="862" spans="1:51" ht="15.75" customHeight="1" x14ac:dyDescent="0.3">
      <c r="A862" s="108"/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  <c r="AC862" s="108"/>
      <c r="AD862" s="108"/>
      <c r="AE862" s="108"/>
      <c r="AF862" s="108"/>
      <c r="AG862" s="108"/>
      <c r="AH862" s="108"/>
      <c r="AI862" s="108"/>
      <c r="AJ862" s="108"/>
      <c r="AK862" s="108"/>
      <c r="AL862" s="108"/>
      <c r="AM862" s="108"/>
      <c r="AN862" s="108"/>
      <c r="AO862" s="108"/>
      <c r="AP862" s="108"/>
      <c r="AQ862" s="108"/>
      <c r="AR862" s="108"/>
      <c r="AS862" s="108"/>
      <c r="AT862" s="108"/>
      <c r="AU862" s="108"/>
      <c r="AV862" s="108"/>
      <c r="AW862" s="108"/>
      <c r="AX862" s="108"/>
      <c r="AY862" s="108"/>
    </row>
    <row r="863" spans="1:51" ht="15.75" customHeight="1" x14ac:dyDescent="0.3">
      <c r="A863" s="108"/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  <c r="AC863" s="108"/>
      <c r="AD863" s="108"/>
      <c r="AE863" s="108"/>
      <c r="AF863" s="108"/>
      <c r="AG863" s="108"/>
      <c r="AH863" s="108"/>
      <c r="AI863" s="108"/>
      <c r="AJ863" s="108"/>
      <c r="AK863" s="108"/>
      <c r="AL863" s="108"/>
      <c r="AM863" s="108"/>
      <c r="AN863" s="108"/>
      <c r="AO863" s="108"/>
      <c r="AP863" s="108"/>
      <c r="AQ863" s="108"/>
      <c r="AR863" s="108"/>
      <c r="AS863" s="108"/>
      <c r="AT863" s="108"/>
      <c r="AU863" s="108"/>
      <c r="AV863" s="108"/>
      <c r="AW863" s="108"/>
      <c r="AX863" s="108"/>
      <c r="AY863" s="108"/>
    </row>
    <row r="864" spans="1:51" ht="15.75" customHeight="1" x14ac:dyDescent="0.3">
      <c r="A864" s="108"/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  <c r="AC864" s="108"/>
      <c r="AD864" s="108"/>
      <c r="AE864" s="108"/>
      <c r="AF864" s="108"/>
      <c r="AG864" s="108"/>
      <c r="AH864" s="108"/>
      <c r="AI864" s="108"/>
      <c r="AJ864" s="108"/>
      <c r="AK864" s="108"/>
      <c r="AL864" s="108"/>
      <c r="AM864" s="108"/>
      <c r="AN864" s="108"/>
      <c r="AO864" s="108"/>
      <c r="AP864" s="108"/>
      <c r="AQ864" s="108"/>
      <c r="AR864" s="108"/>
      <c r="AS864" s="108"/>
      <c r="AT864" s="108"/>
      <c r="AU864" s="108"/>
      <c r="AV864" s="108"/>
      <c r="AW864" s="108"/>
      <c r="AX864" s="108"/>
      <c r="AY864" s="108"/>
    </row>
    <row r="865" spans="1:51" ht="15.75" customHeight="1" x14ac:dyDescent="0.3">
      <c r="A865" s="108"/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  <c r="AC865" s="108"/>
      <c r="AD865" s="108"/>
      <c r="AE865" s="108"/>
      <c r="AF865" s="108"/>
      <c r="AG865" s="108"/>
      <c r="AH865" s="108"/>
      <c r="AI865" s="108"/>
      <c r="AJ865" s="108"/>
      <c r="AK865" s="108"/>
      <c r="AL865" s="108"/>
      <c r="AM865" s="108"/>
      <c r="AN865" s="108"/>
      <c r="AO865" s="108"/>
      <c r="AP865" s="108"/>
      <c r="AQ865" s="108"/>
      <c r="AR865" s="108"/>
      <c r="AS865" s="108"/>
      <c r="AT865" s="108"/>
      <c r="AU865" s="108"/>
      <c r="AV865" s="108"/>
      <c r="AW865" s="108"/>
      <c r="AX865" s="108"/>
      <c r="AY865" s="108"/>
    </row>
    <row r="866" spans="1:51" ht="15.75" customHeight="1" x14ac:dyDescent="0.3">
      <c r="A866" s="108"/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  <c r="AC866" s="108"/>
      <c r="AD866" s="108"/>
      <c r="AE866" s="108"/>
      <c r="AF866" s="108"/>
      <c r="AG866" s="108"/>
      <c r="AH866" s="108"/>
      <c r="AI866" s="108"/>
      <c r="AJ866" s="108"/>
      <c r="AK866" s="108"/>
      <c r="AL866" s="108"/>
      <c r="AM866" s="108"/>
      <c r="AN866" s="108"/>
      <c r="AO866" s="108"/>
      <c r="AP866" s="108"/>
      <c r="AQ866" s="108"/>
      <c r="AR866" s="108"/>
      <c r="AS866" s="108"/>
      <c r="AT866" s="108"/>
      <c r="AU866" s="108"/>
      <c r="AV866" s="108"/>
      <c r="AW866" s="108"/>
      <c r="AX866" s="108"/>
      <c r="AY866" s="108"/>
    </row>
    <row r="867" spans="1:51" ht="15.75" customHeight="1" x14ac:dyDescent="0.3">
      <c r="A867" s="108"/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  <c r="AC867" s="108"/>
      <c r="AD867" s="108"/>
      <c r="AE867" s="108"/>
      <c r="AF867" s="108"/>
      <c r="AG867" s="108"/>
      <c r="AH867" s="108"/>
      <c r="AI867" s="108"/>
      <c r="AJ867" s="108"/>
      <c r="AK867" s="108"/>
      <c r="AL867" s="108"/>
      <c r="AM867" s="108"/>
      <c r="AN867" s="108"/>
      <c r="AO867" s="108"/>
      <c r="AP867" s="108"/>
      <c r="AQ867" s="108"/>
      <c r="AR867" s="108"/>
      <c r="AS867" s="108"/>
      <c r="AT867" s="108"/>
      <c r="AU867" s="108"/>
      <c r="AV867" s="108"/>
      <c r="AW867" s="108"/>
      <c r="AX867" s="108"/>
      <c r="AY867" s="108"/>
    </row>
    <row r="868" spans="1:51" ht="15.75" customHeight="1" x14ac:dyDescent="0.3">
      <c r="A868" s="108"/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  <c r="AH868" s="108"/>
      <c r="AI868" s="108"/>
      <c r="AJ868" s="108"/>
      <c r="AK868" s="108"/>
      <c r="AL868" s="108"/>
      <c r="AM868" s="108"/>
      <c r="AN868" s="108"/>
      <c r="AO868" s="108"/>
      <c r="AP868" s="108"/>
      <c r="AQ868" s="108"/>
      <c r="AR868" s="108"/>
      <c r="AS868" s="108"/>
      <c r="AT868" s="108"/>
      <c r="AU868" s="108"/>
      <c r="AV868" s="108"/>
      <c r="AW868" s="108"/>
      <c r="AX868" s="108"/>
      <c r="AY868" s="108"/>
    </row>
    <row r="869" spans="1:51" ht="15.75" customHeight="1" x14ac:dyDescent="0.3">
      <c r="A869" s="108"/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  <c r="AC869" s="108"/>
      <c r="AD869" s="108"/>
      <c r="AE869" s="108"/>
      <c r="AF869" s="108"/>
      <c r="AG869" s="108"/>
      <c r="AH869" s="108"/>
      <c r="AI869" s="108"/>
      <c r="AJ869" s="108"/>
      <c r="AK869" s="108"/>
      <c r="AL869" s="108"/>
      <c r="AM869" s="108"/>
      <c r="AN869" s="108"/>
      <c r="AO869" s="108"/>
      <c r="AP869" s="108"/>
      <c r="AQ869" s="108"/>
      <c r="AR869" s="108"/>
      <c r="AS869" s="108"/>
      <c r="AT869" s="108"/>
      <c r="AU869" s="108"/>
      <c r="AV869" s="108"/>
      <c r="AW869" s="108"/>
      <c r="AX869" s="108"/>
      <c r="AY869" s="108"/>
    </row>
    <row r="870" spans="1:51" ht="15.75" customHeight="1" x14ac:dyDescent="0.3">
      <c r="A870" s="108"/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  <c r="AC870" s="108"/>
      <c r="AD870" s="108"/>
      <c r="AE870" s="108"/>
      <c r="AF870" s="108"/>
      <c r="AG870" s="108"/>
      <c r="AH870" s="108"/>
      <c r="AI870" s="108"/>
      <c r="AJ870" s="108"/>
      <c r="AK870" s="108"/>
      <c r="AL870" s="108"/>
      <c r="AM870" s="108"/>
      <c r="AN870" s="108"/>
      <c r="AO870" s="108"/>
      <c r="AP870" s="108"/>
      <c r="AQ870" s="108"/>
      <c r="AR870" s="108"/>
      <c r="AS870" s="108"/>
      <c r="AT870" s="108"/>
      <c r="AU870" s="108"/>
      <c r="AV870" s="108"/>
      <c r="AW870" s="108"/>
      <c r="AX870" s="108"/>
      <c r="AY870" s="108"/>
    </row>
    <row r="871" spans="1:51" ht="15.75" customHeight="1" x14ac:dyDescent="0.3">
      <c r="A871" s="108"/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08"/>
      <c r="AG871" s="108"/>
      <c r="AH871" s="108"/>
      <c r="AI871" s="108"/>
      <c r="AJ871" s="108"/>
      <c r="AK871" s="108"/>
      <c r="AL871" s="108"/>
      <c r="AM871" s="108"/>
      <c r="AN871" s="108"/>
      <c r="AO871" s="108"/>
      <c r="AP871" s="108"/>
      <c r="AQ871" s="108"/>
      <c r="AR871" s="108"/>
      <c r="AS871" s="108"/>
      <c r="AT871" s="108"/>
      <c r="AU871" s="108"/>
      <c r="AV871" s="108"/>
      <c r="AW871" s="108"/>
      <c r="AX871" s="108"/>
      <c r="AY871" s="108"/>
    </row>
    <row r="872" spans="1:51" ht="15.75" customHeight="1" x14ac:dyDescent="0.3">
      <c r="A872" s="108"/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08"/>
      <c r="AG872" s="108"/>
      <c r="AH872" s="108"/>
      <c r="AI872" s="108"/>
      <c r="AJ872" s="108"/>
      <c r="AK872" s="108"/>
      <c r="AL872" s="108"/>
      <c r="AM872" s="108"/>
      <c r="AN872" s="108"/>
      <c r="AO872" s="108"/>
      <c r="AP872" s="108"/>
      <c r="AQ872" s="108"/>
      <c r="AR872" s="108"/>
      <c r="AS872" s="108"/>
      <c r="AT872" s="108"/>
      <c r="AU872" s="108"/>
      <c r="AV872" s="108"/>
      <c r="AW872" s="108"/>
      <c r="AX872" s="108"/>
      <c r="AY872" s="108"/>
    </row>
    <row r="873" spans="1:51" ht="15.75" customHeight="1" x14ac:dyDescent="0.3">
      <c r="A873" s="108"/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  <c r="AC873" s="108"/>
      <c r="AD873" s="108"/>
      <c r="AE873" s="108"/>
      <c r="AF873" s="108"/>
      <c r="AG873" s="108"/>
      <c r="AH873" s="108"/>
      <c r="AI873" s="108"/>
      <c r="AJ873" s="108"/>
      <c r="AK873" s="108"/>
      <c r="AL873" s="108"/>
      <c r="AM873" s="108"/>
      <c r="AN873" s="108"/>
      <c r="AO873" s="108"/>
      <c r="AP873" s="108"/>
      <c r="AQ873" s="108"/>
      <c r="AR873" s="108"/>
      <c r="AS873" s="108"/>
      <c r="AT873" s="108"/>
      <c r="AU873" s="108"/>
      <c r="AV873" s="108"/>
      <c r="AW873" s="108"/>
      <c r="AX873" s="108"/>
      <c r="AY873" s="108"/>
    </row>
    <row r="874" spans="1:51" ht="15.75" customHeight="1" x14ac:dyDescent="0.3">
      <c r="A874" s="108"/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  <c r="AC874" s="108"/>
      <c r="AD874" s="108"/>
      <c r="AE874" s="108"/>
      <c r="AF874" s="108"/>
      <c r="AG874" s="108"/>
      <c r="AH874" s="108"/>
      <c r="AI874" s="108"/>
      <c r="AJ874" s="108"/>
      <c r="AK874" s="108"/>
      <c r="AL874" s="108"/>
      <c r="AM874" s="108"/>
      <c r="AN874" s="108"/>
      <c r="AO874" s="108"/>
      <c r="AP874" s="108"/>
      <c r="AQ874" s="108"/>
      <c r="AR874" s="108"/>
      <c r="AS874" s="108"/>
      <c r="AT874" s="108"/>
      <c r="AU874" s="108"/>
      <c r="AV874" s="108"/>
      <c r="AW874" s="108"/>
      <c r="AX874" s="108"/>
      <c r="AY874" s="108"/>
    </row>
    <row r="875" spans="1:51" ht="15.75" customHeight="1" x14ac:dyDescent="0.3">
      <c r="A875" s="108"/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08"/>
      <c r="AG875" s="108"/>
      <c r="AH875" s="108"/>
      <c r="AI875" s="108"/>
      <c r="AJ875" s="108"/>
      <c r="AK875" s="108"/>
      <c r="AL875" s="108"/>
      <c r="AM875" s="108"/>
      <c r="AN875" s="108"/>
      <c r="AO875" s="108"/>
      <c r="AP875" s="108"/>
      <c r="AQ875" s="108"/>
      <c r="AR875" s="108"/>
      <c r="AS875" s="108"/>
      <c r="AT875" s="108"/>
      <c r="AU875" s="108"/>
      <c r="AV875" s="108"/>
      <c r="AW875" s="108"/>
      <c r="AX875" s="108"/>
      <c r="AY875" s="108"/>
    </row>
    <row r="876" spans="1:51" ht="15.75" customHeight="1" x14ac:dyDescent="0.3">
      <c r="A876" s="108"/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  <c r="AC876" s="108"/>
      <c r="AD876" s="108"/>
      <c r="AE876" s="108"/>
      <c r="AF876" s="108"/>
      <c r="AG876" s="108"/>
      <c r="AH876" s="108"/>
      <c r="AI876" s="108"/>
      <c r="AJ876" s="108"/>
      <c r="AK876" s="108"/>
      <c r="AL876" s="108"/>
      <c r="AM876" s="108"/>
      <c r="AN876" s="108"/>
      <c r="AO876" s="108"/>
      <c r="AP876" s="108"/>
      <c r="AQ876" s="108"/>
      <c r="AR876" s="108"/>
      <c r="AS876" s="108"/>
      <c r="AT876" s="108"/>
      <c r="AU876" s="108"/>
      <c r="AV876" s="108"/>
      <c r="AW876" s="108"/>
      <c r="AX876" s="108"/>
      <c r="AY876" s="108"/>
    </row>
    <row r="877" spans="1:51" ht="15.75" customHeight="1" x14ac:dyDescent="0.3">
      <c r="A877" s="108"/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  <c r="AC877" s="108"/>
      <c r="AD877" s="108"/>
      <c r="AE877" s="108"/>
      <c r="AF877" s="108"/>
      <c r="AG877" s="108"/>
      <c r="AH877" s="108"/>
      <c r="AI877" s="108"/>
      <c r="AJ877" s="108"/>
      <c r="AK877" s="108"/>
      <c r="AL877" s="108"/>
      <c r="AM877" s="108"/>
      <c r="AN877" s="108"/>
      <c r="AO877" s="108"/>
      <c r="AP877" s="108"/>
      <c r="AQ877" s="108"/>
      <c r="AR877" s="108"/>
      <c r="AS877" s="108"/>
      <c r="AT877" s="108"/>
      <c r="AU877" s="108"/>
      <c r="AV877" s="108"/>
      <c r="AW877" s="108"/>
      <c r="AX877" s="108"/>
      <c r="AY877" s="108"/>
    </row>
    <row r="878" spans="1:51" ht="15.75" customHeight="1" x14ac:dyDescent="0.3">
      <c r="A878" s="108"/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  <c r="AA878" s="108"/>
      <c r="AB878" s="108"/>
      <c r="AC878" s="108"/>
      <c r="AD878" s="108"/>
      <c r="AE878" s="108"/>
      <c r="AF878" s="108"/>
      <c r="AG878" s="108"/>
      <c r="AH878" s="108"/>
      <c r="AI878" s="108"/>
      <c r="AJ878" s="108"/>
      <c r="AK878" s="108"/>
      <c r="AL878" s="108"/>
      <c r="AM878" s="108"/>
      <c r="AN878" s="108"/>
      <c r="AO878" s="108"/>
      <c r="AP878" s="108"/>
      <c r="AQ878" s="108"/>
      <c r="AR878" s="108"/>
      <c r="AS878" s="108"/>
      <c r="AT878" s="108"/>
      <c r="AU878" s="108"/>
      <c r="AV878" s="108"/>
      <c r="AW878" s="108"/>
      <c r="AX878" s="108"/>
      <c r="AY878" s="108"/>
    </row>
    <row r="879" spans="1:51" ht="15.75" customHeight="1" x14ac:dyDescent="0.3">
      <c r="A879" s="108"/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08"/>
      <c r="AG879" s="108"/>
      <c r="AH879" s="108"/>
      <c r="AI879" s="108"/>
      <c r="AJ879" s="108"/>
      <c r="AK879" s="108"/>
      <c r="AL879" s="108"/>
      <c r="AM879" s="108"/>
      <c r="AN879" s="108"/>
      <c r="AO879" s="108"/>
      <c r="AP879" s="108"/>
      <c r="AQ879" s="108"/>
      <c r="AR879" s="108"/>
      <c r="AS879" s="108"/>
      <c r="AT879" s="108"/>
      <c r="AU879" s="108"/>
      <c r="AV879" s="108"/>
      <c r="AW879" s="108"/>
      <c r="AX879" s="108"/>
      <c r="AY879" s="108"/>
    </row>
    <row r="880" spans="1:51" ht="15.75" customHeight="1" x14ac:dyDescent="0.3">
      <c r="A880" s="108"/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  <c r="AA880" s="108"/>
      <c r="AB880" s="108"/>
      <c r="AC880" s="108"/>
      <c r="AD880" s="108"/>
      <c r="AE880" s="108"/>
      <c r="AF880" s="108"/>
      <c r="AG880" s="108"/>
      <c r="AH880" s="108"/>
      <c r="AI880" s="108"/>
      <c r="AJ880" s="108"/>
      <c r="AK880" s="108"/>
      <c r="AL880" s="108"/>
      <c r="AM880" s="108"/>
      <c r="AN880" s="108"/>
      <c r="AO880" s="108"/>
      <c r="AP880" s="108"/>
      <c r="AQ880" s="108"/>
      <c r="AR880" s="108"/>
      <c r="AS880" s="108"/>
      <c r="AT880" s="108"/>
      <c r="AU880" s="108"/>
      <c r="AV880" s="108"/>
      <c r="AW880" s="108"/>
      <c r="AX880" s="108"/>
      <c r="AY880" s="108"/>
    </row>
    <row r="881" spans="1:51" ht="15.75" customHeight="1" x14ac:dyDescent="0.3">
      <c r="A881" s="108"/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  <c r="AA881" s="108"/>
      <c r="AB881" s="108"/>
      <c r="AC881" s="108"/>
      <c r="AD881" s="108"/>
      <c r="AE881" s="108"/>
      <c r="AF881" s="108"/>
      <c r="AG881" s="108"/>
      <c r="AH881" s="108"/>
      <c r="AI881" s="108"/>
      <c r="AJ881" s="108"/>
      <c r="AK881" s="108"/>
      <c r="AL881" s="108"/>
      <c r="AM881" s="108"/>
      <c r="AN881" s="108"/>
      <c r="AO881" s="108"/>
      <c r="AP881" s="108"/>
      <c r="AQ881" s="108"/>
      <c r="AR881" s="108"/>
      <c r="AS881" s="108"/>
      <c r="AT881" s="108"/>
      <c r="AU881" s="108"/>
      <c r="AV881" s="108"/>
      <c r="AW881" s="108"/>
      <c r="AX881" s="108"/>
      <c r="AY881" s="108"/>
    </row>
    <row r="882" spans="1:51" ht="15.75" customHeight="1" x14ac:dyDescent="0.3">
      <c r="A882" s="108"/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  <c r="AA882" s="108"/>
      <c r="AB882" s="108"/>
      <c r="AC882" s="108"/>
      <c r="AD882" s="108"/>
      <c r="AE882" s="108"/>
      <c r="AF882" s="108"/>
      <c r="AG882" s="108"/>
      <c r="AH882" s="108"/>
      <c r="AI882" s="108"/>
      <c r="AJ882" s="108"/>
      <c r="AK882" s="108"/>
      <c r="AL882" s="108"/>
      <c r="AM882" s="108"/>
      <c r="AN882" s="108"/>
      <c r="AO882" s="108"/>
      <c r="AP882" s="108"/>
      <c r="AQ882" s="108"/>
      <c r="AR882" s="108"/>
      <c r="AS882" s="108"/>
      <c r="AT882" s="108"/>
      <c r="AU882" s="108"/>
      <c r="AV882" s="108"/>
      <c r="AW882" s="108"/>
      <c r="AX882" s="108"/>
      <c r="AY882" s="108"/>
    </row>
    <row r="883" spans="1:51" ht="15.75" customHeight="1" x14ac:dyDescent="0.3">
      <c r="A883" s="108"/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  <c r="AA883" s="108"/>
      <c r="AB883" s="108"/>
      <c r="AC883" s="108"/>
      <c r="AD883" s="108"/>
      <c r="AE883" s="108"/>
      <c r="AF883" s="108"/>
      <c r="AG883" s="108"/>
      <c r="AH883" s="108"/>
      <c r="AI883" s="108"/>
      <c r="AJ883" s="108"/>
      <c r="AK883" s="108"/>
      <c r="AL883" s="108"/>
      <c r="AM883" s="108"/>
      <c r="AN883" s="108"/>
      <c r="AO883" s="108"/>
      <c r="AP883" s="108"/>
      <c r="AQ883" s="108"/>
      <c r="AR883" s="108"/>
      <c r="AS883" s="108"/>
      <c r="AT883" s="108"/>
      <c r="AU883" s="108"/>
      <c r="AV883" s="108"/>
      <c r="AW883" s="108"/>
      <c r="AX883" s="108"/>
      <c r="AY883" s="108"/>
    </row>
    <row r="884" spans="1:51" ht="15.75" customHeight="1" x14ac:dyDescent="0.3">
      <c r="A884" s="108"/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  <c r="AA884" s="108"/>
      <c r="AB884" s="108"/>
      <c r="AC884" s="108"/>
      <c r="AD884" s="108"/>
      <c r="AE884" s="108"/>
      <c r="AF884" s="108"/>
      <c r="AG884" s="108"/>
      <c r="AH884" s="108"/>
      <c r="AI884" s="108"/>
      <c r="AJ884" s="108"/>
      <c r="AK884" s="108"/>
      <c r="AL884" s="108"/>
      <c r="AM884" s="108"/>
      <c r="AN884" s="108"/>
      <c r="AO884" s="108"/>
      <c r="AP884" s="108"/>
      <c r="AQ884" s="108"/>
      <c r="AR884" s="108"/>
      <c r="AS884" s="108"/>
      <c r="AT884" s="108"/>
      <c r="AU884" s="108"/>
      <c r="AV884" s="108"/>
      <c r="AW884" s="108"/>
      <c r="AX884" s="108"/>
      <c r="AY884" s="108"/>
    </row>
    <row r="885" spans="1:51" ht="15.75" customHeight="1" x14ac:dyDescent="0.3">
      <c r="A885" s="108"/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  <c r="AA885" s="108"/>
      <c r="AB885" s="108"/>
      <c r="AC885" s="108"/>
      <c r="AD885" s="108"/>
      <c r="AE885" s="108"/>
      <c r="AF885" s="108"/>
      <c r="AG885" s="108"/>
      <c r="AH885" s="108"/>
      <c r="AI885" s="108"/>
      <c r="AJ885" s="108"/>
      <c r="AK885" s="108"/>
      <c r="AL885" s="108"/>
      <c r="AM885" s="108"/>
      <c r="AN885" s="108"/>
      <c r="AO885" s="108"/>
      <c r="AP885" s="108"/>
      <c r="AQ885" s="108"/>
      <c r="AR885" s="108"/>
      <c r="AS885" s="108"/>
      <c r="AT885" s="108"/>
      <c r="AU885" s="108"/>
      <c r="AV885" s="108"/>
      <c r="AW885" s="108"/>
      <c r="AX885" s="108"/>
      <c r="AY885" s="108"/>
    </row>
    <row r="886" spans="1:51" ht="15.75" customHeight="1" x14ac:dyDescent="0.3">
      <c r="A886" s="108"/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  <c r="AA886" s="108"/>
      <c r="AB886" s="108"/>
      <c r="AC886" s="108"/>
      <c r="AD886" s="108"/>
      <c r="AE886" s="108"/>
      <c r="AF886" s="108"/>
      <c r="AG886" s="108"/>
      <c r="AH886" s="108"/>
      <c r="AI886" s="108"/>
      <c r="AJ886" s="108"/>
      <c r="AK886" s="108"/>
      <c r="AL886" s="108"/>
      <c r="AM886" s="108"/>
      <c r="AN886" s="108"/>
      <c r="AO886" s="108"/>
      <c r="AP886" s="108"/>
      <c r="AQ886" s="108"/>
      <c r="AR886" s="108"/>
      <c r="AS886" s="108"/>
      <c r="AT886" s="108"/>
      <c r="AU886" s="108"/>
      <c r="AV886" s="108"/>
      <c r="AW886" s="108"/>
      <c r="AX886" s="108"/>
      <c r="AY886" s="108"/>
    </row>
    <row r="887" spans="1:51" ht="15.75" customHeight="1" x14ac:dyDescent="0.3">
      <c r="A887" s="108"/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  <c r="AC887" s="108"/>
      <c r="AD887" s="108"/>
      <c r="AE887" s="108"/>
      <c r="AF887" s="108"/>
      <c r="AG887" s="108"/>
      <c r="AH887" s="108"/>
      <c r="AI887" s="108"/>
      <c r="AJ887" s="108"/>
      <c r="AK887" s="108"/>
      <c r="AL887" s="108"/>
      <c r="AM887" s="108"/>
      <c r="AN887" s="108"/>
      <c r="AO887" s="108"/>
      <c r="AP887" s="108"/>
      <c r="AQ887" s="108"/>
      <c r="AR887" s="108"/>
      <c r="AS887" s="108"/>
      <c r="AT887" s="108"/>
      <c r="AU887" s="108"/>
      <c r="AV887" s="108"/>
      <c r="AW887" s="108"/>
      <c r="AX887" s="108"/>
      <c r="AY887" s="108"/>
    </row>
    <row r="888" spans="1:51" ht="15.75" customHeight="1" x14ac:dyDescent="0.3">
      <c r="A888" s="108"/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  <c r="AA888" s="108"/>
      <c r="AB888" s="108"/>
      <c r="AC888" s="108"/>
      <c r="AD888" s="108"/>
      <c r="AE888" s="108"/>
      <c r="AF888" s="108"/>
      <c r="AG888" s="108"/>
      <c r="AH888" s="108"/>
      <c r="AI888" s="108"/>
      <c r="AJ888" s="108"/>
      <c r="AK888" s="108"/>
      <c r="AL888" s="108"/>
      <c r="AM888" s="108"/>
      <c r="AN888" s="108"/>
      <c r="AO888" s="108"/>
      <c r="AP888" s="108"/>
      <c r="AQ888" s="108"/>
      <c r="AR888" s="108"/>
      <c r="AS888" s="108"/>
      <c r="AT888" s="108"/>
      <c r="AU888" s="108"/>
      <c r="AV888" s="108"/>
      <c r="AW888" s="108"/>
      <c r="AX888" s="108"/>
      <c r="AY888" s="108"/>
    </row>
    <row r="889" spans="1:51" ht="15.75" customHeight="1" x14ac:dyDescent="0.3">
      <c r="A889" s="108"/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  <c r="AA889" s="108"/>
      <c r="AB889" s="108"/>
      <c r="AC889" s="108"/>
      <c r="AD889" s="108"/>
      <c r="AE889" s="108"/>
      <c r="AF889" s="108"/>
      <c r="AG889" s="108"/>
      <c r="AH889" s="108"/>
      <c r="AI889" s="108"/>
      <c r="AJ889" s="108"/>
      <c r="AK889" s="108"/>
      <c r="AL889" s="108"/>
      <c r="AM889" s="108"/>
      <c r="AN889" s="108"/>
      <c r="AO889" s="108"/>
      <c r="AP889" s="108"/>
      <c r="AQ889" s="108"/>
      <c r="AR889" s="108"/>
      <c r="AS889" s="108"/>
      <c r="AT889" s="108"/>
      <c r="AU889" s="108"/>
      <c r="AV889" s="108"/>
      <c r="AW889" s="108"/>
      <c r="AX889" s="108"/>
      <c r="AY889" s="108"/>
    </row>
    <row r="890" spans="1:51" ht="15.75" customHeight="1" x14ac:dyDescent="0.3">
      <c r="A890" s="108"/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  <c r="AA890" s="108"/>
      <c r="AB890" s="108"/>
      <c r="AC890" s="108"/>
      <c r="AD890" s="108"/>
      <c r="AE890" s="108"/>
      <c r="AF890" s="108"/>
      <c r="AG890" s="108"/>
      <c r="AH890" s="108"/>
      <c r="AI890" s="108"/>
      <c r="AJ890" s="108"/>
      <c r="AK890" s="108"/>
      <c r="AL890" s="108"/>
      <c r="AM890" s="108"/>
      <c r="AN890" s="108"/>
      <c r="AO890" s="108"/>
      <c r="AP890" s="108"/>
      <c r="AQ890" s="108"/>
      <c r="AR890" s="108"/>
      <c r="AS890" s="108"/>
      <c r="AT890" s="108"/>
      <c r="AU890" s="108"/>
      <c r="AV890" s="108"/>
      <c r="AW890" s="108"/>
      <c r="AX890" s="108"/>
      <c r="AY890" s="108"/>
    </row>
    <row r="891" spans="1:51" ht="15.75" customHeight="1" x14ac:dyDescent="0.3">
      <c r="A891" s="108"/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  <c r="AA891" s="108"/>
      <c r="AB891" s="108"/>
      <c r="AC891" s="108"/>
      <c r="AD891" s="108"/>
      <c r="AE891" s="108"/>
      <c r="AF891" s="108"/>
      <c r="AG891" s="108"/>
      <c r="AH891" s="108"/>
      <c r="AI891" s="108"/>
      <c r="AJ891" s="108"/>
      <c r="AK891" s="108"/>
      <c r="AL891" s="108"/>
      <c r="AM891" s="108"/>
      <c r="AN891" s="108"/>
      <c r="AO891" s="108"/>
      <c r="AP891" s="108"/>
      <c r="AQ891" s="108"/>
      <c r="AR891" s="108"/>
      <c r="AS891" s="108"/>
      <c r="AT891" s="108"/>
      <c r="AU891" s="108"/>
      <c r="AV891" s="108"/>
      <c r="AW891" s="108"/>
      <c r="AX891" s="108"/>
      <c r="AY891" s="108"/>
    </row>
    <row r="892" spans="1:51" ht="15.75" customHeight="1" x14ac:dyDescent="0.3">
      <c r="A892" s="108"/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  <c r="AA892" s="108"/>
      <c r="AB892" s="108"/>
      <c r="AC892" s="108"/>
      <c r="AD892" s="108"/>
      <c r="AE892" s="108"/>
      <c r="AF892" s="108"/>
      <c r="AG892" s="108"/>
      <c r="AH892" s="108"/>
      <c r="AI892" s="108"/>
      <c r="AJ892" s="108"/>
      <c r="AK892" s="108"/>
      <c r="AL892" s="108"/>
      <c r="AM892" s="108"/>
      <c r="AN892" s="108"/>
      <c r="AO892" s="108"/>
      <c r="AP892" s="108"/>
      <c r="AQ892" s="108"/>
      <c r="AR892" s="108"/>
      <c r="AS892" s="108"/>
      <c r="AT892" s="108"/>
      <c r="AU892" s="108"/>
      <c r="AV892" s="108"/>
      <c r="AW892" s="108"/>
      <c r="AX892" s="108"/>
      <c r="AY892" s="108"/>
    </row>
    <row r="893" spans="1:51" ht="15.75" customHeight="1" x14ac:dyDescent="0.3">
      <c r="A893" s="108"/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  <c r="AA893" s="108"/>
      <c r="AB893" s="108"/>
      <c r="AC893" s="108"/>
      <c r="AD893" s="108"/>
      <c r="AE893" s="108"/>
      <c r="AF893" s="108"/>
      <c r="AG893" s="108"/>
      <c r="AH893" s="108"/>
      <c r="AI893" s="108"/>
      <c r="AJ893" s="108"/>
      <c r="AK893" s="108"/>
      <c r="AL893" s="108"/>
      <c r="AM893" s="108"/>
      <c r="AN893" s="108"/>
      <c r="AO893" s="108"/>
      <c r="AP893" s="108"/>
      <c r="AQ893" s="108"/>
      <c r="AR893" s="108"/>
      <c r="AS893" s="108"/>
      <c r="AT893" s="108"/>
      <c r="AU893" s="108"/>
      <c r="AV893" s="108"/>
      <c r="AW893" s="108"/>
      <c r="AX893" s="108"/>
      <c r="AY893" s="108"/>
    </row>
    <row r="894" spans="1:51" ht="15.75" customHeight="1" x14ac:dyDescent="0.3">
      <c r="A894" s="108"/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  <c r="AC894" s="108"/>
      <c r="AD894" s="108"/>
      <c r="AE894" s="108"/>
      <c r="AF894" s="108"/>
      <c r="AG894" s="108"/>
      <c r="AH894" s="108"/>
      <c r="AI894" s="108"/>
      <c r="AJ894" s="108"/>
      <c r="AK894" s="108"/>
      <c r="AL894" s="108"/>
      <c r="AM894" s="108"/>
      <c r="AN894" s="108"/>
      <c r="AO894" s="108"/>
      <c r="AP894" s="108"/>
      <c r="AQ894" s="108"/>
      <c r="AR894" s="108"/>
      <c r="AS894" s="108"/>
      <c r="AT894" s="108"/>
      <c r="AU894" s="108"/>
      <c r="AV894" s="108"/>
      <c r="AW894" s="108"/>
      <c r="AX894" s="108"/>
      <c r="AY894" s="108"/>
    </row>
    <row r="895" spans="1:51" ht="15.75" customHeight="1" x14ac:dyDescent="0.3">
      <c r="A895" s="108"/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  <c r="AC895" s="108"/>
      <c r="AD895" s="108"/>
      <c r="AE895" s="108"/>
      <c r="AF895" s="108"/>
      <c r="AG895" s="108"/>
      <c r="AH895" s="108"/>
      <c r="AI895" s="108"/>
      <c r="AJ895" s="108"/>
      <c r="AK895" s="108"/>
      <c r="AL895" s="108"/>
      <c r="AM895" s="108"/>
      <c r="AN895" s="108"/>
      <c r="AO895" s="108"/>
      <c r="AP895" s="108"/>
      <c r="AQ895" s="108"/>
      <c r="AR895" s="108"/>
      <c r="AS895" s="108"/>
      <c r="AT895" s="108"/>
      <c r="AU895" s="108"/>
      <c r="AV895" s="108"/>
      <c r="AW895" s="108"/>
      <c r="AX895" s="108"/>
      <c r="AY895" s="108"/>
    </row>
    <row r="896" spans="1:51" ht="15.75" customHeight="1" x14ac:dyDescent="0.3">
      <c r="A896" s="108"/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  <c r="AA896" s="108"/>
      <c r="AB896" s="108"/>
      <c r="AC896" s="108"/>
      <c r="AD896" s="108"/>
      <c r="AE896" s="108"/>
      <c r="AF896" s="108"/>
      <c r="AG896" s="108"/>
      <c r="AH896" s="108"/>
      <c r="AI896" s="108"/>
      <c r="AJ896" s="108"/>
      <c r="AK896" s="108"/>
      <c r="AL896" s="108"/>
      <c r="AM896" s="108"/>
      <c r="AN896" s="108"/>
      <c r="AO896" s="108"/>
      <c r="AP896" s="108"/>
      <c r="AQ896" s="108"/>
      <c r="AR896" s="108"/>
      <c r="AS896" s="108"/>
      <c r="AT896" s="108"/>
      <c r="AU896" s="108"/>
      <c r="AV896" s="108"/>
      <c r="AW896" s="108"/>
      <c r="AX896" s="108"/>
      <c r="AY896" s="108"/>
    </row>
    <row r="897" spans="1:51" ht="15.75" customHeight="1" x14ac:dyDescent="0.3">
      <c r="A897" s="108"/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  <c r="AA897" s="108"/>
      <c r="AB897" s="108"/>
      <c r="AC897" s="108"/>
      <c r="AD897" s="108"/>
      <c r="AE897" s="108"/>
      <c r="AF897" s="108"/>
      <c r="AG897" s="108"/>
      <c r="AH897" s="108"/>
      <c r="AI897" s="108"/>
      <c r="AJ897" s="108"/>
      <c r="AK897" s="108"/>
      <c r="AL897" s="108"/>
      <c r="AM897" s="108"/>
      <c r="AN897" s="108"/>
      <c r="AO897" s="108"/>
      <c r="AP897" s="108"/>
      <c r="AQ897" s="108"/>
      <c r="AR897" s="108"/>
      <c r="AS897" s="108"/>
      <c r="AT897" s="108"/>
      <c r="AU897" s="108"/>
      <c r="AV897" s="108"/>
      <c r="AW897" s="108"/>
      <c r="AX897" s="108"/>
      <c r="AY897" s="108"/>
    </row>
    <row r="898" spans="1:51" ht="15.75" customHeight="1" x14ac:dyDescent="0.3">
      <c r="A898" s="108"/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  <c r="AC898" s="108"/>
      <c r="AD898" s="108"/>
      <c r="AE898" s="108"/>
      <c r="AF898" s="108"/>
      <c r="AG898" s="108"/>
      <c r="AH898" s="108"/>
      <c r="AI898" s="108"/>
      <c r="AJ898" s="108"/>
      <c r="AK898" s="108"/>
      <c r="AL898" s="108"/>
      <c r="AM898" s="108"/>
      <c r="AN898" s="108"/>
      <c r="AO898" s="108"/>
      <c r="AP898" s="108"/>
      <c r="AQ898" s="108"/>
      <c r="AR898" s="108"/>
      <c r="AS898" s="108"/>
      <c r="AT898" s="108"/>
      <c r="AU898" s="108"/>
      <c r="AV898" s="108"/>
      <c r="AW898" s="108"/>
      <c r="AX898" s="108"/>
      <c r="AY898" s="108"/>
    </row>
    <row r="899" spans="1:51" ht="15.75" customHeight="1" x14ac:dyDescent="0.3">
      <c r="A899" s="108"/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  <c r="AC899" s="108"/>
      <c r="AD899" s="108"/>
      <c r="AE899" s="108"/>
      <c r="AF899" s="108"/>
      <c r="AG899" s="108"/>
      <c r="AH899" s="108"/>
      <c r="AI899" s="108"/>
      <c r="AJ899" s="108"/>
      <c r="AK899" s="108"/>
      <c r="AL899" s="108"/>
      <c r="AM899" s="108"/>
      <c r="AN899" s="108"/>
      <c r="AO899" s="108"/>
      <c r="AP899" s="108"/>
      <c r="AQ899" s="108"/>
      <c r="AR899" s="108"/>
      <c r="AS899" s="108"/>
      <c r="AT899" s="108"/>
      <c r="AU899" s="108"/>
      <c r="AV899" s="108"/>
      <c r="AW899" s="108"/>
      <c r="AX899" s="108"/>
      <c r="AY899" s="108"/>
    </row>
    <row r="900" spans="1:51" ht="15.75" customHeight="1" x14ac:dyDescent="0.3">
      <c r="A900" s="108"/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  <c r="AA900" s="108"/>
      <c r="AB900" s="108"/>
      <c r="AC900" s="108"/>
      <c r="AD900" s="108"/>
      <c r="AE900" s="108"/>
      <c r="AF900" s="108"/>
      <c r="AG900" s="108"/>
      <c r="AH900" s="108"/>
      <c r="AI900" s="108"/>
      <c r="AJ900" s="108"/>
      <c r="AK900" s="108"/>
      <c r="AL900" s="108"/>
      <c r="AM900" s="108"/>
      <c r="AN900" s="108"/>
      <c r="AO900" s="108"/>
      <c r="AP900" s="108"/>
      <c r="AQ900" s="108"/>
      <c r="AR900" s="108"/>
      <c r="AS900" s="108"/>
      <c r="AT900" s="108"/>
      <c r="AU900" s="108"/>
      <c r="AV900" s="108"/>
      <c r="AW900" s="108"/>
      <c r="AX900" s="108"/>
      <c r="AY900" s="108"/>
    </row>
    <row r="901" spans="1:51" ht="15.75" customHeight="1" x14ac:dyDescent="0.3">
      <c r="A901" s="108"/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  <c r="AA901" s="108"/>
      <c r="AB901" s="108"/>
      <c r="AC901" s="108"/>
      <c r="AD901" s="108"/>
      <c r="AE901" s="108"/>
      <c r="AF901" s="108"/>
      <c r="AG901" s="108"/>
      <c r="AH901" s="108"/>
      <c r="AI901" s="108"/>
      <c r="AJ901" s="108"/>
      <c r="AK901" s="108"/>
      <c r="AL901" s="108"/>
      <c r="AM901" s="108"/>
      <c r="AN901" s="108"/>
      <c r="AO901" s="108"/>
      <c r="AP901" s="108"/>
      <c r="AQ901" s="108"/>
      <c r="AR901" s="108"/>
      <c r="AS901" s="108"/>
      <c r="AT901" s="108"/>
      <c r="AU901" s="108"/>
      <c r="AV901" s="108"/>
      <c r="AW901" s="108"/>
      <c r="AX901" s="108"/>
      <c r="AY901" s="108"/>
    </row>
    <row r="902" spans="1:51" ht="15.75" customHeight="1" x14ac:dyDescent="0.3">
      <c r="A902" s="108"/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8"/>
      <c r="AD902" s="108"/>
      <c r="AE902" s="108"/>
      <c r="AF902" s="108"/>
      <c r="AG902" s="108"/>
      <c r="AH902" s="108"/>
      <c r="AI902" s="108"/>
      <c r="AJ902" s="108"/>
      <c r="AK902" s="108"/>
      <c r="AL902" s="108"/>
      <c r="AM902" s="108"/>
      <c r="AN902" s="108"/>
      <c r="AO902" s="108"/>
      <c r="AP902" s="108"/>
      <c r="AQ902" s="108"/>
      <c r="AR902" s="108"/>
      <c r="AS902" s="108"/>
      <c r="AT902" s="108"/>
      <c r="AU902" s="108"/>
      <c r="AV902" s="108"/>
      <c r="AW902" s="108"/>
      <c r="AX902" s="108"/>
      <c r="AY902" s="108"/>
    </row>
    <row r="903" spans="1:51" ht="15.75" customHeight="1" x14ac:dyDescent="0.3">
      <c r="A903" s="108"/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  <c r="AA903" s="108"/>
      <c r="AB903" s="108"/>
      <c r="AC903" s="108"/>
      <c r="AD903" s="108"/>
      <c r="AE903" s="108"/>
      <c r="AF903" s="108"/>
      <c r="AG903" s="108"/>
      <c r="AH903" s="108"/>
      <c r="AI903" s="108"/>
      <c r="AJ903" s="108"/>
      <c r="AK903" s="108"/>
      <c r="AL903" s="108"/>
      <c r="AM903" s="108"/>
      <c r="AN903" s="108"/>
      <c r="AO903" s="108"/>
      <c r="AP903" s="108"/>
      <c r="AQ903" s="108"/>
      <c r="AR903" s="108"/>
      <c r="AS903" s="108"/>
      <c r="AT903" s="108"/>
      <c r="AU903" s="108"/>
      <c r="AV903" s="108"/>
      <c r="AW903" s="108"/>
      <c r="AX903" s="108"/>
      <c r="AY903" s="108"/>
    </row>
    <row r="904" spans="1:51" ht="15.75" customHeight="1" x14ac:dyDescent="0.3">
      <c r="A904" s="108"/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  <c r="AA904" s="108"/>
      <c r="AB904" s="108"/>
      <c r="AC904" s="108"/>
      <c r="AD904" s="108"/>
      <c r="AE904" s="108"/>
      <c r="AF904" s="108"/>
      <c r="AG904" s="108"/>
      <c r="AH904" s="108"/>
      <c r="AI904" s="108"/>
      <c r="AJ904" s="108"/>
      <c r="AK904" s="108"/>
      <c r="AL904" s="108"/>
      <c r="AM904" s="108"/>
      <c r="AN904" s="108"/>
      <c r="AO904" s="108"/>
      <c r="AP904" s="108"/>
      <c r="AQ904" s="108"/>
      <c r="AR904" s="108"/>
      <c r="AS904" s="108"/>
      <c r="AT904" s="108"/>
      <c r="AU904" s="108"/>
      <c r="AV904" s="108"/>
      <c r="AW904" s="108"/>
      <c r="AX904" s="108"/>
      <c r="AY904" s="108"/>
    </row>
    <row r="905" spans="1:51" ht="15.75" customHeight="1" x14ac:dyDescent="0.3">
      <c r="A905" s="108"/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  <c r="AA905" s="108"/>
      <c r="AB905" s="108"/>
      <c r="AC905" s="108"/>
      <c r="AD905" s="108"/>
      <c r="AE905" s="108"/>
      <c r="AF905" s="108"/>
      <c r="AG905" s="108"/>
      <c r="AH905" s="108"/>
      <c r="AI905" s="108"/>
      <c r="AJ905" s="108"/>
      <c r="AK905" s="108"/>
      <c r="AL905" s="108"/>
      <c r="AM905" s="108"/>
      <c r="AN905" s="108"/>
      <c r="AO905" s="108"/>
      <c r="AP905" s="108"/>
      <c r="AQ905" s="108"/>
      <c r="AR905" s="108"/>
      <c r="AS905" s="108"/>
      <c r="AT905" s="108"/>
      <c r="AU905" s="108"/>
      <c r="AV905" s="108"/>
      <c r="AW905" s="108"/>
      <c r="AX905" s="108"/>
      <c r="AY905" s="108"/>
    </row>
    <row r="906" spans="1:51" ht="15.75" customHeight="1" x14ac:dyDescent="0.3">
      <c r="A906" s="108"/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  <c r="AC906" s="108"/>
      <c r="AD906" s="108"/>
      <c r="AE906" s="108"/>
      <c r="AF906" s="108"/>
      <c r="AG906" s="108"/>
      <c r="AH906" s="108"/>
      <c r="AI906" s="108"/>
      <c r="AJ906" s="108"/>
      <c r="AK906" s="108"/>
      <c r="AL906" s="108"/>
      <c r="AM906" s="108"/>
      <c r="AN906" s="108"/>
      <c r="AO906" s="108"/>
      <c r="AP906" s="108"/>
      <c r="AQ906" s="108"/>
      <c r="AR906" s="108"/>
      <c r="AS906" s="108"/>
      <c r="AT906" s="108"/>
      <c r="AU906" s="108"/>
      <c r="AV906" s="108"/>
      <c r="AW906" s="108"/>
      <c r="AX906" s="108"/>
      <c r="AY906" s="108"/>
    </row>
    <row r="907" spans="1:51" ht="15.75" customHeight="1" x14ac:dyDescent="0.3">
      <c r="A907" s="108"/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  <c r="AA907" s="108"/>
      <c r="AB907" s="108"/>
      <c r="AC907" s="108"/>
      <c r="AD907" s="108"/>
      <c r="AE907" s="108"/>
      <c r="AF907" s="108"/>
      <c r="AG907" s="108"/>
      <c r="AH907" s="108"/>
      <c r="AI907" s="108"/>
      <c r="AJ907" s="108"/>
      <c r="AK907" s="108"/>
      <c r="AL907" s="108"/>
      <c r="AM907" s="108"/>
      <c r="AN907" s="108"/>
      <c r="AO907" s="108"/>
      <c r="AP907" s="108"/>
      <c r="AQ907" s="108"/>
      <c r="AR907" s="108"/>
      <c r="AS907" s="108"/>
      <c r="AT907" s="108"/>
      <c r="AU907" s="108"/>
      <c r="AV907" s="108"/>
      <c r="AW907" s="108"/>
      <c r="AX907" s="108"/>
      <c r="AY907" s="108"/>
    </row>
    <row r="908" spans="1:51" ht="15.75" customHeight="1" x14ac:dyDescent="0.3">
      <c r="A908" s="108"/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  <c r="AA908" s="108"/>
      <c r="AB908" s="108"/>
      <c r="AC908" s="108"/>
      <c r="AD908" s="108"/>
      <c r="AE908" s="108"/>
      <c r="AF908" s="108"/>
      <c r="AG908" s="108"/>
      <c r="AH908" s="108"/>
      <c r="AI908" s="108"/>
      <c r="AJ908" s="108"/>
      <c r="AK908" s="108"/>
      <c r="AL908" s="108"/>
      <c r="AM908" s="108"/>
      <c r="AN908" s="108"/>
      <c r="AO908" s="108"/>
      <c r="AP908" s="108"/>
      <c r="AQ908" s="108"/>
      <c r="AR908" s="108"/>
      <c r="AS908" s="108"/>
      <c r="AT908" s="108"/>
      <c r="AU908" s="108"/>
      <c r="AV908" s="108"/>
      <c r="AW908" s="108"/>
      <c r="AX908" s="108"/>
      <c r="AY908" s="108"/>
    </row>
    <row r="909" spans="1:51" ht="15.75" customHeight="1" x14ac:dyDescent="0.3">
      <c r="A909" s="108"/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  <c r="AA909" s="108"/>
      <c r="AB909" s="108"/>
      <c r="AC909" s="108"/>
      <c r="AD909" s="108"/>
      <c r="AE909" s="108"/>
      <c r="AF909" s="108"/>
      <c r="AG909" s="108"/>
      <c r="AH909" s="108"/>
      <c r="AI909" s="108"/>
      <c r="AJ909" s="108"/>
      <c r="AK909" s="108"/>
      <c r="AL909" s="108"/>
      <c r="AM909" s="108"/>
      <c r="AN909" s="108"/>
      <c r="AO909" s="108"/>
      <c r="AP909" s="108"/>
      <c r="AQ909" s="108"/>
      <c r="AR909" s="108"/>
      <c r="AS909" s="108"/>
      <c r="AT909" s="108"/>
      <c r="AU909" s="108"/>
      <c r="AV909" s="108"/>
      <c r="AW909" s="108"/>
      <c r="AX909" s="108"/>
      <c r="AY909" s="108"/>
    </row>
    <row r="910" spans="1:51" ht="15.75" customHeight="1" x14ac:dyDescent="0.3">
      <c r="A910" s="108"/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  <c r="AA910" s="108"/>
      <c r="AB910" s="108"/>
      <c r="AC910" s="108"/>
      <c r="AD910" s="108"/>
      <c r="AE910" s="108"/>
      <c r="AF910" s="108"/>
      <c r="AG910" s="108"/>
      <c r="AH910" s="108"/>
      <c r="AI910" s="108"/>
      <c r="AJ910" s="108"/>
      <c r="AK910" s="108"/>
      <c r="AL910" s="108"/>
      <c r="AM910" s="108"/>
      <c r="AN910" s="108"/>
      <c r="AO910" s="108"/>
      <c r="AP910" s="108"/>
      <c r="AQ910" s="108"/>
      <c r="AR910" s="108"/>
      <c r="AS910" s="108"/>
      <c r="AT910" s="108"/>
      <c r="AU910" s="108"/>
      <c r="AV910" s="108"/>
      <c r="AW910" s="108"/>
      <c r="AX910" s="108"/>
      <c r="AY910" s="108"/>
    </row>
    <row r="911" spans="1:51" ht="15.75" customHeight="1" x14ac:dyDescent="0.3">
      <c r="A911" s="108"/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  <c r="AA911" s="108"/>
      <c r="AB911" s="108"/>
      <c r="AC911" s="108"/>
      <c r="AD911" s="108"/>
      <c r="AE911" s="108"/>
      <c r="AF911" s="108"/>
      <c r="AG911" s="108"/>
      <c r="AH911" s="108"/>
      <c r="AI911" s="108"/>
      <c r="AJ911" s="108"/>
      <c r="AK911" s="108"/>
      <c r="AL911" s="108"/>
      <c r="AM911" s="108"/>
      <c r="AN911" s="108"/>
      <c r="AO911" s="108"/>
      <c r="AP911" s="108"/>
      <c r="AQ911" s="108"/>
      <c r="AR911" s="108"/>
      <c r="AS911" s="108"/>
      <c r="AT911" s="108"/>
      <c r="AU911" s="108"/>
      <c r="AV911" s="108"/>
      <c r="AW911" s="108"/>
      <c r="AX911" s="108"/>
      <c r="AY911" s="108"/>
    </row>
    <row r="912" spans="1:51" ht="15.75" customHeight="1" x14ac:dyDescent="0.3">
      <c r="A912" s="108"/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  <c r="AA912" s="108"/>
      <c r="AB912" s="108"/>
      <c r="AC912" s="108"/>
      <c r="AD912" s="108"/>
      <c r="AE912" s="108"/>
      <c r="AF912" s="108"/>
      <c r="AG912" s="108"/>
      <c r="AH912" s="108"/>
      <c r="AI912" s="108"/>
      <c r="AJ912" s="108"/>
      <c r="AK912" s="108"/>
      <c r="AL912" s="108"/>
      <c r="AM912" s="108"/>
      <c r="AN912" s="108"/>
      <c r="AO912" s="108"/>
      <c r="AP912" s="108"/>
      <c r="AQ912" s="108"/>
      <c r="AR912" s="108"/>
      <c r="AS912" s="108"/>
      <c r="AT912" s="108"/>
      <c r="AU912" s="108"/>
      <c r="AV912" s="108"/>
      <c r="AW912" s="108"/>
      <c r="AX912" s="108"/>
      <c r="AY912" s="108"/>
    </row>
    <row r="913" spans="1:51" ht="15.75" customHeight="1" x14ac:dyDescent="0.3">
      <c r="A913" s="108"/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  <c r="AA913" s="108"/>
      <c r="AB913" s="108"/>
      <c r="AC913" s="108"/>
      <c r="AD913" s="108"/>
      <c r="AE913" s="108"/>
      <c r="AF913" s="108"/>
      <c r="AG913" s="108"/>
      <c r="AH913" s="108"/>
      <c r="AI913" s="108"/>
      <c r="AJ913" s="108"/>
      <c r="AK913" s="108"/>
      <c r="AL913" s="108"/>
      <c r="AM913" s="108"/>
      <c r="AN913" s="108"/>
      <c r="AO913" s="108"/>
      <c r="AP913" s="108"/>
      <c r="AQ913" s="108"/>
      <c r="AR913" s="108"/>
      <c r="AS913" s="108"/>
      <c r="AT913" s="108"/>
      <c r="AU913" s="108"/>
      <c r="AV913" s="108"/>
      <c r="AW913" s="108"/>
      <c r="AX913" s="108"/>
      <c r="AY913" s="108"/>
    </row>
    <row r="914" spans="1:51" ht="15.75" customHeight="1" x14ac:dyDescent="0.3">
      <c r="A914" s="108"/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  <c r="AA914" s="108"/>
      <c r="AB914" s="108"/>
      <c r="AC914" s="108"/>
      <c r="AD914" s="108"/>
      <c r="AE914" s="108"/>
      <c r="AF914" s="108"/>
      <c r="AG914" s="108"/>
      <c r="AH914" s="108"/>
      <c r="AI914" s="108"/>
      <c r="AJ914" s="108"/>
      <c r="AK914" s="108"/>
      <c r="AL914" s="108"/>
      <c r="AM914" s="108"/>
      <c r="AN914" s="108"/>
      <c r="AO914" s="108"/>
      <c r="AP914" s="108"/>
      <c r="AQ914" s="108"/>
      <c r="AR914" s="108"/>
      <c r="AS914" s="108"/>
      <c r="AT914" s="108"/>
      <c r="AU914" s="108"/>
      <c r="AV914" s="108"/>
      <c r="AW914" s="108"/>
      <c r="AX914" s="108"/>
      <c r="AY914" s="108"/>
    </row>
    <row r="915" spans="1:51" ht="15.75" customHeight="1" x14ac:dyDescent="0.3">
      <c r="A915" s="108"/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  <c r="AA915" s="108"/>
      <c r="AB915" s="108"/>
      <c r="AC915" s="108"/>
      <c r="AD915" s="108"/>
      <c r="AE915" s="108"/>
      <c r="AF915" s="108"/>
      <c r="AG915" s="108"/>
      <c r="AH915" s="108"/>
      <c r="AI915" s="108"/>
      <c r="AJ915" s="108"/>
      <c r="AK915" s="108"/>
      <c r="AL915" s="108"/>
      <c r="AM915" s="108"/>
      <c r="AN915" s="108"/>
      <c r="AO915" s="108"/>
      <c r="AP915" s="108"/>
      <c r="AQ915" s="108"/>
      <c r="AR915" s="108"/>
      <c r="AS915" s="108"/>
      <c r="AT915" s="108"/>
      <c r="AU915" s="108"/>
      <c r="AV915" s="108"/>
      <c r="AW915" s="108"/>
      <c r="AX915" s="108"/>
      <c r="AY915" s="108"/>
    </row>
    <row r="916" spans="1:51" ht="15.75" customHeight="1" x14ac:dyDescent="0.3">
      <c r="A916" s="108"/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  <c r="AA916" s="108"/>
      <c r="AB916" s="108"/>
      <c r="AC916" s="108"/>
      <c r="AD916" s="108"/>
      <c r="AE916" s="108"/>
      <c r="AF916" s="108"/>
      <c r="AG916" s="108"/>
      <c r="AH916" s="108"/>
      <c r="AI916" s="108"/>
      <c r="AJ916" s="108"/>
      <c r="AK916" s="108"/>
      <c r="AL916" s="108"/>
      <c r="AM916" s="108"/>
      <c r="AN916" s="108"/>
      <c r="AO916" s="108"/>
      <c r="AP916" s="108"/>
      <c r="AQ916" s="108"/>
      <c r="AR916" s="108"/>
      <c r="AS916" s="108"/>
      <c r="AT916" s="108"/>
      <c r="AU916" s="108"/>
      <c r="AV916" s="108"/>
      <c r="AW916" s="108"/>
      <c r="AX916" s="108"/>
      <c r="AY916" s="108"/>
    </row>
    <row r="917" spans="1:51" ht="15.75" customHeight="1" x14ac:dyDescent="0.3">
      <c r="A917" s="108"/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  <c r="AA917" s="108"/>
      <c r="AB917" s="108"/>
      <c r="AC917" s="108"/>
      <c r="AD917" s="108"/>
      <c r="AE917" s="108"/>
      <c r="AF917" s="108"/>
      <c r="AG917" s="108"/>
      <c r="AH917" s="108"/>
      <c r="AI917" s="108"/>
      <c r="AJ917" s="108"/>
      <c r="AK917" s="108"/>
      <c r="AL917" s="108"/>
      <c r="AM917" s="108"/>
      <c r="AN917" s="108"/>
      <c r="AO917" s="108"/>
      <c r="AP917" s="108"/>
      <c r="AQ917" s="108"/>
      <c r="AR917" s="108"/>
      <c r="AS917" s="108"/>
      <c r="AT917" s="108"/>
      <c r="AU917" s="108"/>
      <c r="AV917" s="108"/>
      <c r="AW917" s="108"/>
      <c r="AX917" s="108"/>
      <c r="AY917" s="108"/>
    </row>
    <row r="918" spans="1:51" ht="15.75" customHeight="1" x14ac:dyDescent="0.3">
      <c r="A918" s="108"/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8"/>
      <c r="AD918" s="108"/>
      <c r="AE918" s="108"/>
      <c r="AF918" s="108"/>
      <c r="AG918" s="108"/>
      <c r="AH918" s="108"/>
      <c r="AI918" s="108"/>
      <c r="AJ918" s="108"/>
      <c r="AK918" s="108"/>
      <c r="AL918" s="108"/>
      <c r="AM918" s="108"/>
      <c r="AN918" s="108"/>
      <c r="AO918" s="108"/>
      <c r="AP918" s="108"/>
      <c r="AQ918" s="108"/>
      <c r="AR918" s="108"/>
      <c r="AS918" s="108"/>
      <c r="AT918" s="108"/>
      <c r="AU918" s="108"/>
      <c r="AV918" s="108"/>
      <c r="AW918" s="108"/>
      <c r="AX918" s="108"/>
      <c r="AY918" s="108"/>
    </row>
    <row r="919" spans="1:51" ht="15.75" customHeight="1" x14ac:dyDescent="0.3">
      <c r="A919" s="108"/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  <c r="AA919" s="108"/>
      <c r="AB919" s="108"/>
      <c r="AC919" s="108"/>
      <c r="AD919" s="108"/>
      <c r="AE919" s="108"/>
      <c r="AF919" s="108"/>
      <c r="AG919" s="108"/>
      <c r="AH919" s="108"/>
      <c r="AI919" s="108"/>
      <c r="AJ919" s="108"/>
      <c r="AK919" s="108"/>
      <c r="AL919" s="108"/>
      <c r="AM919" s="108"/>
      <c r="AN919" s="108"/>
      <c r="AO919" s="108"/>
      <c r="AP919" s="108"/>
      <c r="AQ919" s="108"/>
      <c r="AR919" s="108"/>
      <c r="AS919" s="108"/>
      <c r="AT919" s="108"/>
      <c r="AU919" s="108"/>
      <c r="AV919" s="108"/>
      <c r="AW919" s="108"/>
      <c r="AX919" s="108"/>
      <c r="AY919" s="108"/>
    </row>
    <row r="920" spans="1:51" ht="15.75" customHeight="1" x14ac:dyDescent="0.3">
      <c r="A920" s="108"/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  <c r="AA920" s="108"/>
      <c r="AB920" s="108"/>
      <c r="AC920" s="108"/>
      <c r="AD920" s="108"/>
      <c r="AE920" s="108"/>
      <c r="AF920" s="108"/>
      <c r="AG920" s="108"/>
      <c r="AH920" s="108"/>
      <c r="AI920" s="108"/>
      <c r="AJ920" s="108"/>
      <c r="AK920" s="108"/>
      <c r="AL920" s="108"/>
      <c r="AM920" s="108"/>
      <c r="AN920" s="108"/>
      <c r="AO920" s="108"/>
      <c r="AP920" s="108"/>
      <c r="AQ920" s="108"/>
      <c r="AR920" s="108"/>
      <c r="AS920" s="108"/>
      <c r="AT920" s="108"/>
      <c r="AU920" s="108"/>
      <c r="AV920" s="108"/>
      <c r="AW920" s="108"/>
      <c r="AX920" s="108"/>
      <c r="AY920" s="108"/>
    </row>
    <row r="921" spans="1:51" ht="15.75" customHeight="1" x14ac:dyDescent="0.3">
      <c r="A921" s="108"/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  <c r="AA921" s="108"/>
      <c r="AB921" s="108"/>
      <c r="AC921" s="108"/>
      <c r="AD921" s="108"/>
      <c r="AE921" s="108"/>
      <c r="AF921" s="108"/>
      <c r="AG921" s="108"/>
      <c r="AH921" s="108"/>
      <c r="AI921" s="108"/>
      <c r="AJ921" s="108"/>
      <c r="AK921" s="108"/>
      <c r="AL921" s="108"/>
      <c r="AM921" s="108"/>
      <c r="AN921" s="108"/>
      <c r="AO921" s="108"/>
      <c r="AP921" s="108"/>
      <c r="AQ921" s="108"/>
      <c r="AR921" s="108"/>
      <c r="AS921" s="108"/>
      <c r="AT921" s="108"/>
      <c r="AU921" s="108"/>
      <c r="AV921" s="108"/>
      <c r="AW921" s="108"/>
      <c r="AX921" s="108"/>
      <c r="AY921" s="108"/>
    </row>
    <row r="922" spans="1:51" ht="15.75" customHeight="1" x14ac:dyDescent="0.3">
      <c r="A922" s="108"/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  <c r="AC922" s="108"/>
      <c r="AD922" s="108"/>
      <c r="AE922" s="108"/>
      <c r="AF922" s="108"/>
      <c r="AG922" s="108"/>
      <c r="AH922" s="108"/>
      <c r="AI922" s="108"/>
      <c r="AJ922" s="108"/>
      <c r="AK922" s="108"/>
      <c r="AL922" s="108"/>
      <c r="AM922" s="108"/>
      <c r="AN922" s="108"/>
      <c r="AO922" s="108"/>
      <c r="AP922" s="108"/>
      <c r="AQ922" s="108"/>
      <c r="AR922" s="108"/>
      <c r="AS922" s="108"/>
      <c r="AT922" s="108"/>
      <c r="AU922" s="108"/>
      <c r="AV922" s="108"/>
      <c r="AW922" s="108"/>
      <c r="AX922" s="108"/>
      <c r="AY922" s="108"/>
    </row>
    <row r="923" spans="1:51" ht="15.75" customHeight="1" x14ac:dyDescent="0.3">
      <c r="A923" s="108"/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  <c r="AA923" s="108"/>
      <c r="AB923" s="108"/>
      <c r="AC923" s="108"/>
      <c r="AD923" s="108"/>
      <c r="AE923" s="108"/>
      <c r="AF923" s="108"/>
      <c r="AG923" s="108"/>
      <c r="AH923" s="108"/>
      <c r="AI923" s="108"/>
      <c r="AJ923" s="108"/>
      <c r="AK923" s="108"/>
      <c r="AL923" s="108"/>
      <c r="AM923" s="108"/>
      <c r="AN923" s="108"/>
      <c r="AO923" s="108"/>
      <c r="AP923" s="108"/>
      <c r="AQ923" s="108"/>
      <c r="AR923" s="108"/>
      <c r="AS923" s="108"/>
      <c r="AT923" s="108"/>
      <c r="AU923" s="108"/>
      <c r="AV923" s="108"/>
      <c r="AW923" s="108"/>
      <c r="AX923" s="108"/>
      <c r="AY923" s="108"/>
    </row>
    <row r="924" spans="1:51" ht="15.75" customHeight="1" x14ac:dyDescent="0.3">
      <c r="A924" s="108"/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  <c r="AA924" s="108"/>
      <c r="AB924" s="108"/>
      <c r="AC924" s="108"/>
      <c r="AD924" s="108"/>
      <c r="AE924" s="108"/>
      <c r="AF924" s="108"/>
      <c r="AG924" s="108"/>
      <c r="AH924" s="108"/>
      <c r="AI924" s="108"/>
      <c r="AJ924" s="108"/>
      <c r="AK924" s="108"/>
      <c r="AL924" s="108"/>
      <c r="AM924" s="108"/>
      <c r="AN924" s="108"/>
      <c r="AO924" s="108"/>
      <c r="AP924" s="108"/>
      <c r="AQ924" s="108"/>
      <c r="AR924" s="108"/>
      <c r="AS924" s="108"/>
      <c r="AT924" s="108"/>
      <c r="AU924" s="108"/>
      <c r="AV924" s="108"/>
      <c r="AW924" s="108"/>
      <c r="AX924" s="108"/>
      <c r="AY924" s="108"/>
    </row>
    <row r="925" spans="1:51" ht="15.75" customHeight="1" x14ac:dyDescent="0.3">
      <c r="A925" s="108"/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  <c r="AA925" s="108"/>
      <c r="AB925" s="108"/>
      <c r="AC925" s="108"/>
      <c r="AD925" s="108"/>
      <c r="AE925" s="108"/>
      <c r="AF925" s="108"/>
      <c r="AG925" s="108"/>
      <c r="AH925" s="108"/>
      <c r="AI925" s="108"/>
      <c r="AJ925" s="108"/>
      <c r="AK925" s="108"/>
      <c r="AL925" s="108"/>
      <c r="AM925" s="108"/>
      <c r="AN925" s="108"/>
      <c r="AO925" s="108"/>
      <c r="AP925" s="108"/>
      <c r="AQ925" s="108"/>
      <c r="AR925" s="108"/>
      <c r="AS925" s="108"/>
      <c r="AT925" s="108"/>
      <c r="AU925" s="108"/>
      <c r="AV925" s="108"/>
      <c r="AW925" s="108"/>
      <c r="AX925" s="108"/>
      <c r="AY925" s="108"/>
    </row>
    <row r="926" spans="1:51" ht="15.75" customHeight="1" x14ac:dyDescent="0.3">
      <c r="A926" s="108"/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  <c r="AA926" s="108"/>
      <c r="AB926" s="108"/>
      <c r="AC926" s="108"/>
      <c r="AD926" s="108"/>
      <c r="AE926" s="108"/>
      <c r="AF926" s="108"/>
      <c r="AG926" s="108"/>
      <c r="AH926" s="108"/>
      <c r="AI926" s="108"/>
      <c r="AJ926" s="108"/>
      <c r="AK926" s="108"/>
      <c r="AL926" s="108"/>
      <c r="AM926" s="108"/>
      <c r="AN926" s="108"/>
      <c r="AO926" s="108"/>
      <c r="AP926" s="108"/>
      <c r="AQ926" s="108"/>
      <c r="AR926" s="108"/>
      <c r="AS926" s="108"/>
      <c r="AT926" s="108"/>
      <c r="AU926" s="108"/>
      <c r="AV926" s="108"/>
      <c r="AW926" s="108"/>
      <c r="AX926" s="108"/>
      <c r="AY926" s="108"/>
    </row>
    <row r="927" spans="1:51" ht="15.75" customHeight="1" x14ac:dyDescent="0.3">
      <c r="A927" s="108"/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  <c r="AA927" s="108"/>
      <c r="AB927" s="108"/>
      <c r="AC927" s="108"/>
      <c r="AD927" s="108"/>
      <c r="AE927" s="108"/>
      <c r="AF927" s="108"/>
      <c r="AG927" s="108"/>
      <c r="AH927" s="108"/>
      <c r="AI927" s="108"/>
      <c r="AJ927" s="108"/>
      <c r="AK927" s="108"/>
      <c r="AL927" s="108"/>
      <c r="AM927" s="108"/>
      <c r="AN927" s="108"/>
      <c r="AO927" s="108"/>
      <c r="AP927" s="108"/>
      <c r="AQ927" s="108"/>
      <c r="AR927" s="108"/>
      <c r="AS927" s="108"/>
      <c r="AT927" s="108"/>
      <c r="AU927" s="108"/>
      <c r="AV927" s="108"/>
      <c r="AW927" s="108"/>
      <c r="AX927" s="108"/>
      <c r="AY927" s="108"/>
    </row>
    <row r="928" spans="1:51" ht="15.75" customHeight="1" x14ac:dyDescent="0.3">
      <c r="A928" s="108"/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  <c r="AA928" s="108"/>
      <c r="AB928" s="108"/>
      <c r="AC928" s="108"/>
      <c r="AD928" s="108"/>
      <c r="AE928" s="108"/>
      <c r="AF928" s="108"/>
      <c r="AG928" s="108"/>
      <c r="AH928" s="108"/>
      <c r="AI928" s="108"/>
      <c r="AJ928" s="108"/>
      <c r="AK928" s="108"/>
      <c r="AL928" s="108"/>
      <c r="AM928" s="108"/>
      <c r="AN928" s="108"/>
      <c r="AO928" s="108"/>
      <c r="AP928" s="108"/>
      <c r="AQ928" s="108"/>
      <c r="AR928" s="108"/>
      <c r="AS928" s="108"/>
      <c r="AT928" s="108"/>
      <c r="AU928" s="108"/>
      <c r="AV928" s="108"/>
      <c r="AW928" s="108"/>
      <c r="AX928" s="108"/>
      <c r="AY928" s="108"/>
    </row>
    <row r="929" spans="1:51" ht="15.75" customHeight="1" x14ac:dyDescent="0.3">
      <c r="A929" s="108"/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  <c r="AC929" s="108"/>
      <c r="AD929" s="108"/>
      <c r="AE929" s="108"/>
      <c r="AF929" s="108"/>
      <c r="AG929" s="108"/>
      <c r="AH929" s="108"/>
      <c r="AI929" s="108"/>
      <c r="AJ929" s="108"/>
      <c r="AK929" s="108"/>
      <c r="AL929" s="108"/>
      <c r="AM929" s="108"/>
      <c r="AN929" s="108"/>
      <c r="AO929" s="108"/>
      <c r="AP929" s="108"/>
      <c r="AQ929" s="108"/>
      <c r="AR929" s="108"/>
      <c r="AS929" s="108"/>
      <c r="AT929" s="108"/>
      <c r="AU929" s="108"/>
      <c r="AV929" s="108"/>
      <c r="AW929" s="108"/>
      <c r="AX929" s="108"/>
      <c r="AY929" s="108"/>
    </row>
    <row r="930" spans="1:51" ht="15.75" customHeight="1" x14ac:dyDescent="0.3">
      <c r="A930" s="108"/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  <c r="AA930" s="108"/>
      <c r="AB930" s="108"/>
      <c r="AC930" s="108"/>
      <c r="AD930" s="108"/>
      <c r="AE930" s="108"/>
      <c r="AF930" s="108"/>
      <c r="AG930" s="108"/>
      <c r="AH930" s="108"/>
      <c r="AI930" s="108"/>
      <c r="AJ930" s="108"/>
      <c r="AK930" s="108"/>
      <c r="AL930" s="108"/>
      <c r="AM930" s="108"/>
      <c r="AN930" s="108"/>
      <c r="AO930" s="108"/>
      <c r="AP930" s="108"/>
      <c r="AQ930" s="108"/>
      <c r="AR930" s="108"/>
      <c r="AS930" s="108"/>
      <c r="AT930" s="108"/>
      <c r="AU930" s="108"/>
      <c r="AV930" s="108"/>
      <c r="AW930" s="108"/>
      <c r="AX930" s="108"/>
      <c r="AY930" s="108"/>
    </row>
    <row r="931" spans="1:51" ht="15.75" customHeight="1" x14ac:dyDescent="0.3">
      <c r="A931" s="108"/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  <c r="AA931" s="108"/>
      <c r="AB931" s="108"/>
      <c r="AC931" s="108"/>
      <c r="AD931" s="108"/>
      <c r="AE931" s="108"/>
      <c r="AF931" s="108"/>
      <c r="AG931" s="108"/>
      <c r="AH931" s="108"/>
      <c r="AI931" s="108"/>
      <c r="AJ931" s="108"/>
      <c r="AK931" s="108"/>
      <c r="AL931" s="108"/>
      <c r="AM931" s="108"/>
      <c r="AN931" s="108"/>
      <c r="AO931" s="108"/>
      <c r="AP931" s="108"/>
      <c r="AQ931" s="108"/>
      <c r="AR931" s="108"/>
      <c r="AS931" s="108"/>
      <c r="AT931" s="108"/>
      <c r="AU931" s="108"/>
      <c r="AV931" s="108"/>
      <c r="AW931" s="108"/>
      <c r="AX931" s="108"/>
      <c r="AY931" s="108"/>
    </row>
    <row r="932" spans="1:51" ht="15.75" customHeight="1" x14ac:dyDescent="0.3">
      <c r="A932" s="108"/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  <c r="AA932" s="108"/>
      <c r="AB932" s="108"/>
      <c r="AC932" s="108"/>
      <c r="AD932" s="108"/>
      <c r="AE932" s="108"/>
      <c r="AF932" s="108"/>
      <c r="AG932" s="108"/>
      <c r="AH932" s="108"/>
      <c r="AI932" s="108"/>
      <c r="AJ932" s="108"/>
      <c r="AK932" s="108"/>
      <c r="AL932" s="108"/>
      <c r="AM932" s="108"/>
      <c r="AN932" s="108"/>
      <c r="AO932" s="108"/>
      <c r="AP932" s="108"/>
      <c r="AQ932" s="108"/>
      <c r="AR932" s="108"/>
      <c r="AS932" s="108"/>
      <c r="AT932" s="108"/>
      <c r="AU932" s="108"/>
      <c r="AV932" s="108"/>
      <c r="AW932" s="108"/>
      <c r="AX932" s="108"/>
      <c r="AY932" s="108"/>
    </row>
    <row r="933" spans="1:51" ht="15.75" customHeight="1" x14ac:dyDescent="0.3">
      <c r="A933" s="108"/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  <c r="AA933" s="108"/>
      <c r="AB933" s="108"/>
      <c r="AC933" s="108"/>
      <c r="AD933" s="108"/>
      <c r="AE933" s="108"/>
      <c r="AF933" s="108"/>
      <c r="AG933" s="108"/>
      <c r="AH933" s="108"/>
      <c r="AI933" s="108"/>
      <c r="AJ933" s="108"/>
      <c r="AK933" s="108"/>
      <c r="AL933" s="108"/>
      <c r="AM933" s="108"/>
      <c r="AN933" s="108"/>
      <c r="AO933" s="108"/>
      <c r="AP933" s="108"/>
      <c r="AQ933" s="108"/>
      <c r="AR933" s="108"/>
      <c r="AS933" s="108"/>
      <c r="AT933" s="108"/>
      <c r="AU933" s="108"/>
      <c r="AV933" s="108"/>
      <c r="AW933" s="108"/>
      <c r="AX933" s="108"/>
      <c r="AY933" s="108"/>
    </row>
    <row r="934" spans="1:51" ht="15.75" customHeight="1" x14ac:dyDescent="0.3">
      <c r="A934" s="108"/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  <c r="AA934" s="108"/>
      <c r="AB934" s="108"/>
      <c r="AC934" s="108"/>
      <c r="AD934" s="108"/>
      <c r="AE934" s="108"/>
      <c r="AF934" s="108"/>
      <c r="AG934" s="108"/>
      <c r="AH934" s="108"/>
      <c r="AI934" s="108"/>
      <c r="AJ934" s="108"/>
      <c r="AK934" s="108"/>
      <c r="AL934" s="108"/>
      <c r="AM934" s="108"/>
      <c r="AN934" s="108"/>
      <c r="AO934" s="108"/>
      <c r="AP934" s="108"/>
      <c r="AQ934" s="108"/>
      <c r="AR934" s="108"/>
      <c r="AS934" s="108"/>
      <c r="AT934" s="108"/>
      <c r="AU934" s="108"/>
      <c r="AV934" s="108"/>
      <c r="AW934" s="108"/>
      <c r="AX934" s="108"/>
      <c r="AY934" s="108"/>
    </row>
    <row r="935" spans="1:51" ht="15.75" customHeight="1" x14ac:dyDescent="0.3">
      <c r="A935" s="108"/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  <c r="AA935" s="108"/>
      <c r="AB935" s="108"/>
      <c r="AC935" s="108"/>
      <c r="AD935" s="108"/>
      <c r="AE935" s="108"/>
      <c r="AF935" s="108"/>
      <c r="AG935" s="108"/>
      <c r="AH935" s="108"/>
      <c r="AI935" s="108"/>
      <c r="AJ935" s="108"/>
      <c r="AK935" s="108"/>
      <c r="AL935" s="108"/>
      <c r="AM935" s="108"/>
      <c r="AN935" s="108"/>
      <c r="AO935" s="108"/>
      <c r="AP935" s="108"/>
      <c r="AQ935" s="108"/>
      <c r="AR935" s="108"/>
      <c r="AS935" s="108"/>
      <c r="AT935" s="108"/>
      <c r="AU935" s="108"/>
      <c r="AV935" s="108"/>
      <c r="AW935" s="108"/>
      <c r="AX935" s="108"/>
      <c r="AY935" s="108"/>
    </row>
    <row r="936" spans="1:51" ht="15.75" customHeight="1" x14ac:dyDescent="0.3">
      <c r="A936" s="108"/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  <c r="AC936" s="108"/>
      <c r="AD936" s="108"/>
      <c r="AE936" s="108"/>
      <c r="AF936" s="108"/>
      <c r="AG936" s="108"/>
      <c r="AH936" s="108"/>
      <c r="AI936" s="108"/>
      <c r="AJ936" s="108"/>
      <c r="AK936" s="108"/>
      <c r="AL936" s="108"/>
      <c r="AM936" s="108"/>
      <c r="AN936" s="108"/>
      <c r="AO936" s="108"/>
      <c r="AP936" s="108"/>
      <c r="AQ936" s="108"/>
      <c r="AR936" s="108"/>
      <c r="AS936" s="108"/>
      <c r="AT936" s="108"/>
      <c r="AU936" s="108"/>
      <c r="AV936" s="108"/>
      <c r="AW936" s="108"/>
      <c r="AX936" s="108"/>
      <c r="AY936" s="108"/>
    </row>
    <row r="937" spans="1:51" ht="15.75" customHeight="1" x14ac:dyDescent="0.3">
      <c r="A937" s="108"/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  <c r="AA937" s="108"/>
      <c r="AB937" s="108"/>
      <c r="AC937" s="108"/>
      <c r="AD937" s="108"/>
      <c r="AE937" s="108"/>
      <c r="AF937" s="108"/>
      <c r="AG937" s="108"/>
      <c r="AH937" s="108"/>
      <c r="AI937" s="108"/>
      <c r="AJ937" s="108"/>
      <c r="AK937" s="108"/>
      <c r="AL937" s="108"/>
      <c r="AM937" s="108"/>
      <c r="AN937" s="108"/>
      <c r="AO937" s="108"/>
      <c r="AP937" s="108"/>
      <c r="AQ937" s="108"/>
      <c r="AR937" s="108"/>
      <c r="AS937" s="108"/>
      <c r="AT937" s="108"/>
      <c r="AU937" s="108"/>
      <c r="AV937" s="108"/>
      <c r="AW937" s="108"/>
      <c r="AX937" s="108"/>
      <c r="AY937" s="108"/>
    </row>
    <row r="938" spans="1:51" ht="15.75" customHeight="1" x14ac:dyDescent="0.3">
      <c r="A938" s="108"/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  <c r="AC938" s="108"/>
      <c r="AD938" s="108"/>
      <c r="AE938" s="108"/>
      <c r="AF938" s="108"/>
      <c r="AG938" s="108"/>
      <c r="AH938" s="108"/>
      <c r="AI938" s="108"/>
      <c r="AJ938" s="108"/>
      <c r="AK938" s="108"/>
      <c r="AL938" s="108"/>
      <c r="AM938" s="108"/>
      <c r="AN938" s="108"/>
      <c r="AO938" s="108"/>
      <c r="AP938" s="108"/>
      <c r="AQ938" s="108"/>
      <c r="AR938" s="108"/>
      <c r="AS938" s="108"/>
      <c r="AT938" s="108"/>
      <c r="AU938" s="108"/>
      <c r="AV938" s="108"/>
      <c r="AW938" s="108"/>
      <c r="AX938" s="108"/>
      <c r="AY938" s="108"/>
    </row>
    <row r="939" spans="1:51" ht="15.75" customHeight="1" x14ac:dyDescent="0.3">
      <c r="A939" s="108"/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  <c r="AA939" s="108"/>
      <c r="AB939" s="108"/>
      <c r="AC939" s="108"/>
      <c r="AD939" s="108"/>
      <c r="AE939" s="108"/>
      <c r="AF939" s="108"/>
      <c r="AG939" s="108"/>
      <c r="AH939" s="108"/>
      <c r="AI939" s="108"/>
      <c r="AJ939" s="108"/>
      <c r="AK939" s="108"/>
      <c r="AL939" s="108"/>
      <c r="AM939" s="108"/>
      <c r="AN939" s="108"/>
      <c r="AO939" s="108"/>
      <c r="AP939" s="108"/>
      <c r="AQ939" s="108"/>
      <c r="AR939" s="108"/>
      <c r="AS939" s="108"/>
      <c r="AT939" s="108"/>
      <c r="AU939" s="108"/>
      <c r="AV939" s="108"/>
      <c r="AW939" s="108"/>
      <c r="AX939" s="108"/>
      <c r="AY939" s="108"/>
    </row>
    <row r="940" spans="1:51" ht="15.75" customHeight="1" x14ac:dyDescent="0.3">
      <c r="A940" s="108"/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  <c r="AA940" s="108"/>
      <c r="AB940" s="108"/>
      <c r="AC940" s="108"/>
      <c r="AD940" s="108"/>
      <c r="AE940" s="108"/>
      <c r="AF940" s="108"/>
      <c r="AG940" s="108"/>
      <c r="AH940" s="108"/>
      <c r="AI940" s="108"/>
      <c r="AJ940" s="108"/>
      <c r="AK940" s="108"/>
      <c r="AL940" s="108"/>
      <c r="AM940" s="108"/>
      <c r="AN940" s="108"/>
      <c r="AO940" s="108"/>
      <c r="AP940" s="108"/>
      <c r="AQ940" s="108"/>
      <c r="AR940" s="108"/>
      <c r="AS940" s="108"/>
      <c r="AT940" s="108"/>
      <c r="AU940" s="108"/>
      <c r="AV940" s="108"/>
      <c r="AW940" s="108"/>
      <c r="AX940" s="108"/>
      <c r="AY940" s="108"/>
    </row>
    <row r="941" spans="1:51" ht="15.75" customHeight="1" x14ac:dyDescent="0.3">
      <c r="A941" s="108"/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  <c r="AA941" s="108"/>
      <c r="AB941" s="108"/>
      <c r="AC941" s="108"/>
      <c r="AD941" s="108"/>
      <c r="AE941" s="108"/>
      <c r="AF941" s="108"/>
      <c r="AG941" s="108"/>
      <c r="AH941" s="108"/>
      <c r="AI941" s="108"/>
      <c r="AJ941" s="108"/>
      <c r="AK941" s="108"/>
      <c r="AL941" s="108"/>
      <c r="AM941" s="108"/>
      <c r="AN941" s="108"/>
      <c r="AO941" s="108"/>
      <c r="AP941" s="108"/>
      <c r="AQ941" s="108"/>
      <c r="AR941" s="108"/>
      <c r="AS941" s="108"/>
      <c r="AT941" s="108"/>
      <c r="AU941" s="108"/>
      <c r="AV941" s="108"/>
      <c r="AW941" s="108"/>
      <c r="AX941" s="108"/>
      <c r="AY941" s="108"/>
    </row>
    <row r="942" spans="1:51" ht="15.75" customHeight="1" x14ac:dyDescent="0.3">
      <c r="A942" s="108"/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  <c r="AA942" s="108"/>
      <c r="AB942" s="108"/>
      <c r="AC942" s="108"/>
      <c r="AD942" s="108"/>
      <c r="AE942" s="108"/>
      <c r="AF942" s="108"/>
      <c r="AG942" s="108"/>
      <c r="AH942" s="108"/>
      <c r="AI942" s="108"/>
      <c r="AJ942" s="108"/>
      <c r="AK942" s="108"/>
      <c r="AL942" s="108"/>
      <c r="AM942" s="108"/>
      <c r="AN942" s="108"/>
      <c r="AO942" s="108"/>
      <c r="AP942" s="108"/>
      <c r="AQ942" s="108"/>
      <c r="AR942" s="108"/>
      <c r="AS942" s="108"/>
      <c r="AT942" s="108"/>
      <c r="AU942" s="108"/>
      <c r="AV942" s="108"/>
      <c r="AW942" s="108"/>
      <c r="AX942" s="108"/>
      <c r="AY942" s="108"/>
    </row>
    <row r="943" spans="1:51" ht="15.75" customHeight="1" x14ac:dyDescent="0.3">
      <c r="A943" s="108"/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  <c r="AA943" s="108"/>
      <c r="AB943" s="108"/>
      <c r="AC943" s="108"/>
      <c r="AD943" s="108"/>
      <c r="AE943" s="108"/>
      <c r="AF943" s="108"/>
      <c r="AG943" s="108"/>
      <c r="AH943" s="108"/>
      <c r="AI943" s="108"/>
      <c r="AJ943" s="108"/>
      <c r="AK943" s="108"/>
      <c r="AL943" s="108"/>
      <c r="AM943" s="108"/>
      <c r="AN943" s="108"/>
      <c r="AO943" s="108"/>
      <c r="AP943" s="108"/>
      <c r="AQ943" s="108"/>
      <c r="AR943" s="108"/>
      <c r="AS943" s="108"/>
      <c r="AT943" s="108"/>
      <c r="AU943" s="108"/>
      <c r="AV943" s="108"/>
      <c r="AW943" s="108"/>
      <c r="AX943" s="108"/>
      <c r="AY943" s="108"/>
    </row>
    <row r="944" spans="1:51" ht="15.75" customHeight="1" x14ac:dyDescent="0.3">
      <c r="A944" s="108"/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  <c r="AA944" s="108"/>
      <c r="AB944" s="108"/>
      <c r="AC944" s="108"/>
      <c r="AD944" s="108"/>
      <c r="AE944" s="108"/>
      <c r="AF944" s="108"/>
      <c r="AG944" s="108"/>
      <c r="AH944" s="108"/>
      <c r="AI944" s="108"/>
      <c r="AJ944" s="108"/>
      <c r="AK944" s="108"/>
      <c r="AL944" s="108"/>
      <c r="AM944" s="108"/>
      <c r="AN944" s="108"/>
      <c r="AO944" s="108"/>
      <c r="AP944" s="108"/>
      <c r="AQ944" s="108"/>
      <c r="AR944" s="108"/>
      <c r="AS944" s="108"/>
      <c r="AT944" s="108"/>
      <c r="AU944" s="108"/>
      <c r="AV944" s="108"/>
      <c r="AW944" s="108"/>
      <c r="AX944" s="108"/>
      <c r="AY944" s="108"/>
    </row>
    <row r="945" spans="1:51" ht="15.75" customHeight="1" x14ac:dyDescent="0.3">
      <c r="A945" s="108"/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08"/>
      <c r="AG945" s="108"/>
      <c r="AH945" s="108"/>
      <c r="AI945" s="108"/>
      <c r="AJ945" s="108"/>
      <c r="AK945" s="108"/>
      <c r="AL945" s="108"/>
      <c r="AM945" s="108"/>
      <c r="AN945" s="108"/>
      <c r="AO945" s="108"/>
      <c r="AP945" s="108"/>
      <c r="AQ945" s="108"/>
      <c r="AR945" s="108"/>
      <c r="AS945" s="108"/>
      <c r="AT945" s="108"/>
      <c r="AU945" s="108"/>
      <c r="AV945" s="108"/>
      <c r="AW945" s="108"/>
      <c r="AX945" s="108"/>
      <c r="AY945" s="108"/>
    </row>
    <row r="946" spans="1:51" ht="15.75" customHeight="1" x14ac:dyDescent="0.3">
      <c r="A946" s="108"/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  <c r="AA946" s="108"/>
      <c r="AB946" s="108"/>
      <c r="AC946" s="108"/>
      <c r="AD946" s="108"/>
      <c r="AE946" s="108"/>
      <c r="AF946" s="108"/>
      <c r="AG946" s="108"/>
      <c r="AH946" s="108"/>
      <c r="AI946" s="108"/>
      <c r="AJ946" s="108"/>
      <c r="AK946" s="108"/>
      <c r="AL946" s="108"/>
      <c r="AM946" s="108"/>
      <c r="AN946" s="108"/>
      <c r="AO946" s="108"/>
      <c r="AP946" s="108"/>
      <c r="AQ946" s="108"/>
      <c r="AR946" s="108"/>
      <c r="AS946" s="108"/>
      <c r="AT946" s="108"/>
      <c r="AU946" s="108"/>
      <c r="AV946" s="108"/>
      <c r="AW946" s="108"/>
      <c r="AX946" s="108"/>
      <c r="AY946" s="108"/>
    </row>
    <row r="947" spans="1:51" ht="15.75" customHeight="1" x14ac:dyDescent="0.3">
      <c r="A947" s="108"/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08"/>
      <c r="AG947" s="108"/>
      <c r="AH947" s="108"/>
      <c r="AI947" s="108"/>
      <c r="AJ947" s="108"/>
      <c r="AK947" s="108"/>
      <c r="AL947" s="108"/>
      <c r="AM947" s="108"/>
      <c r="AN947" s="108"/>
      <c r="AO947" s="108"/>
      <c r="AP947" s="108"/>
      <c r="AQ947" s="108"/>
      <c r="AR947" s="108"/>
      <c r="AS947" s="108"/>
      <c r="AT947" s="108"/>
      <c r="AU947" s="108"/>
      <c r="AV947" s="108"/>
      <c r="AW947" s="108"/>
      <c r="AX947" s="108"/>
      <c r="AY947" s="108"/>
    </row>
    <row r="948" spans="1:51" ht="15.75" customHeight="1" x14ac:dyDescent="0.3">
      <c r="A948" s="108"/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  <c r="AA948" s="108"/>
      <c r="AB948" s="108"/>
      <c r="AC948" s="108"/>
      <c r="AD948" s="108"/>
      <c r="AE948" s="108"/>
      <c r="AF948" s="108"/>
      <c r="AG948" s="108"/>
      <c r="AH948" s="108"/>
      <c r="AI948" s="108"/>
      <c r="AJ948" s="108"/>
      <c r="AK948" s="108"/>
      <c r="AL948" s="108"/>
      <c r="AM948" s="108"/>
      <c r="AN948" s="108"/>
      <c r="AO948" s="108"/>
      <c r="AP948" s="108"/>
      <c r="AQ948" s="108"/>
      <c r="AR948" s="108"/>
      <c r="AS948" s="108"/>
      <c r="AT948" s="108"/>
      <c r="AU948" s="108"/>
      <c r="AV948" s="108"/>
      <c r="AW948" s="108"/>
      <c r="AX948" s="108"/>
      <c r="AY948" s="108"/>
    </row>
    <row r="949" spans="1:51" ht="15.75" customHeight="1" x14ac:dyDescent="0.3">
      <c r="A949" s="108"/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  <c r="AC949" s="108"/>
      <c r="AD949" s="108"/>
      <c r="AE949" s="108"/>
      <c r="AF949" s="108"/>
      <c r="AG949" s="108"/>
      <c r="AH949" s="108"/>
      <c r="AI949" s="108"/>
      <c r="AJ949" s="108"/>
      <c r="AK949" s="108"/>
      <c r="AL949" s="108"/>
      <c r="AM949" s="108"/>
      <c r="AN949" s="108"/>
      <c r="AO949" s="108"/>
      <c r="AP949" s="108"/>
      <c r="AQ949" s="108"/>
      <c r="AR949" s="108"/>
      <c r="AS949" s="108"/>
      <c r="AT949" s="108"/>
      <c r="AU949" s="108"/>
      <c r="AV949" s="108"/>
      <c r="AW949" s="108"/>
      <c r="AX949" s="108"/>
      <c r="AY949" s="108"/>
    </row>
    <row r="950" spans="1:51" ht="15.75" customHeight="1" x14ac:dyDescent="0.3">
      <c r="A950" s="108"/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  <c r="AA950" s="108"/>
      <c r="AB950" s="108"/>
      <c r="AC950" s="108"/>
      <c r="AD950" s="108"/>
      <c r="AE950" s="108"/>
      <c r="AF950" s="108"/>
      <c r="AG950" s="108"/>
      <c r="AH950" s="108"/>
      <c r="AI950" s="108"/>
      <c r="AJ950" s="108"/>
      <c r="AK950" s="108"/>
      <c r="AL950" s="108"/>
      <c r="AM950" s="108"/>
      <c r="AN950" s="108"/>
      <c r="AO950" s="108"/>
      <c r="AP950" s="108"/>
      <c r="AQ950" s="108"/>
      <c r="AR950" s="108"/>
      <c r="AS950" s="108"/>
      <c r="AT950" s="108"/>
      <c r="AU950" s="108"/>
      <c r="AV950" s="108"/>
      <c r="AW950" s="108"/>
      <c r="AX950" s="108"/>
      <c r="AY950" s="108"/>
    </row>
    <row r="951" spans="1:51" ht="15.75" customHeight="1" x14ac:dyDescent="0.3">
      <c r="A951" s="108"/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  <c r="AC951" s="108"/>
      <c r="AD951" s="108"/>
      <c r="AE951" s="108"/>
      <c r="AF951" s="108"/>
      <c r="AG951" s="108"/>
      <c r="AH951" s="108"/>
      <c r="AI951" s="108"/>
      <c r="AJ951" s="108"/>
      <c r="AK951" s="108"/>
      <c r="AL951" s="108"/>
      <c r="AM951" s="108"/>
      <c r="AN951" s="108"/>
      <c r="AO951" s="108"/>
      <c r="AP951" s="108"/>
      <c r="AQ951" s="108"/>
      <c r="AR951" s="108"/>
      <c r="AS951" s="108"/>
      <c r="AT951" s="108"/>
      <c r="AU951" s="108"/>
      <c r="AV951" s="108"/>
      <c r="AW951" s="108"/>
      <c r="AX951" s="108"/>
      <c r="AY951" s="108"/>
    </row>
    <row r="952" spans="1:51" ht="15.75" customHeight="1" x14ac:dyDescent="0.3">
      <c r="A952" s="108"/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  <c r="AC952" s="108"/>
      <c r="AD952" s="108"/>
      <c r="AE952" s="108"/>
      <c r="AF952" s="108"/>
      <c r="AG952" s="108"/>
      <c r="AH952" s="108"/>
      <c r="AI952" s="108"/>
      <c r="AJ952" s="108"/>
      <c r="AK952" s="108"/>
      <c r="AL952" s="108"/>
      <c r="AM952" s="108"/>
      <c r="AN952" s="108"/>
      <c r="AO952" s="108"/>
      <c r="AP952" s="108"/>
      <c r="AQ952" s="108"/>
      <c r="AR952" s="108"/>
      <c r="AS952" s="108"/>
      <c r="AT952" s="108"/>
      <c r="AU952" s="108"/>
      <c r="AV952" s="108"/>
      <c r="AW952" s="108"/>
      <c r="AX952" s="108"/>
      <c r="AY952" s="108"/>
    </row>
    <row r="953" spans="1:51" ht="15.75" customHeight="1" x14ac:dyDescent="0.3">
      <c r="A953" s="108"/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  <c r="AA953" s="108"/>
      <c r="AB953" s="108"/>
      <c r="AC953" s="108"/>
      <c r="AD953" s="108"/>
      <c r="AE953" s="108"/>
      <c r="AF953" s="108"/>
      <c r="AG953" s="108"/>
      <c r="AH953" s="108"/>
      <c r="AI953" s="108"/>
      <c r="AJ953" s="108"/>
      <c r="AK953" s="108"/>
      <c r="AL953" s="108"/>
      <c r="AM953" s="108"/>
      <c r="AN953" s="108"/>
      <c r="AO953" s="108"/>
      <c r="AP953" s="108"/>
      <c r="AQ953" s="108"/>
      <c r="AR953" s="108"/>
      <c r="AS953" s="108"/>
      <c r="AT953" s="108"/>
      <c r="AU953" s="108"/>
      <c r="AV953" s="108"/>
      <c r="AW953" s="108"/>
      <c r="AX953" s="108"/>
      <c r="AY953" s="108"/>
    </row>
    <row r="954" spans="1:51" ht="15.75" customHeight="1" x14ac:dyDescent="0.3">
      <c r="A954" s="108"/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08"/>
      <c r="AG954" s="108"/>
      <c r="AH954" s="108"/>
      <c r="AI954" s="108"/>
      <c r="AJ954" s="108"/>
      <c r="AK954" s="108"/>
      <c r="AL954" s="108"/>
      <c r="AM954" s="108"/>
      <c r="AN954" s="108"/>
      <c r="AO954" s="108"/>
      <c r="AP954" s="108"/>
      <c r="AQ954" s="108"/>
      <c r="AR954" s="108"/>
      <c r="AS954" s="108"/>
      <c r="AT954" s="108"/>
      <c r="AU954" s="108"/>
      <c r="AV954" s="108"/>
      <c r="AW954" s="108"/>
      <c r="AX954" s="108"/>
      <c r="AY954" s="108"/>
    </row>
    <row r="955" spans="1:51" ht="15.75" customHeight="1" x14ac:dyDescent="0.3">
      <c r="A955" s="108"/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  <c r="AA955" s="108"/>
      <c r="AB955" s="108"/>
      <c r="AC955" s="108"/>
      <c r="AD955" s="108"/>
      <c r="AE955" s="108"/>
      <c r="AF955" s="108"/>
      <c r="AG955" s="108"/>
      <c r="AH955" s="108"/>
      <c r="AI955" s="108"/>
      <c r="AJ955" s="108"/>
      <c r="AK955" s="108"/>
      <c r="AL955" s="108"/>
      <c r="AM955" s="108"/>
      <c r="AN955" s="108"/>
      <c r="AO955" s="108"/>
      <c r="AP955" s="108"/>
      <c r="AQ955" s="108"/>
      <c r="AR955" s="108"/>
      <c r="AS955" s="108"/>
      <c r="AT955" s="108"/>
      <c r="AU955" s="108"/>
      <c r="AV955" s="108"/>
      <c r="AW955" s="108"/>
      <c r="AX955" s="108"/>
      <c r="AY955" s="108"/>
    </row>
    <row r="956" spans="1:51" ht="15.75" customHeight="1" x14ac:dyDescent="0.3">
      <c r="A956" s="108"/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08"/>
      <c r="AG956" s="108"/>
      <c r="AH956" s="108"/>
      <c r="AI956" s="108"/>
      <c r="AJ956" s="108"/>
      <c r="AK956" s="108"/>
      <c r="AL956" s="108"/>
      <c r="AM956" s="108"/>
      <c r="AN956" s="108"/>
      <c r="AO956" s="108"/>
      <c r="AP956" s="108"/>
      <c r="AQ956" s="108"/>
      <c r="AR956" s="108"/>
      <c r="AS956" s="108"/>
      <c r="AT956" s="108"/>
      <c r="AU956" s="108"/>
      <c r="AV956" s="108"/>
      <c r="AW956" s="108"/>
      <c r="AX956" s="108"/>
      <c r="AY956" s="108"/>
    </row>
    <row r="957" spans="1:51" ht="15.75" customHeight="1" x14ac:dyDescent="0.3">
      <c r="A957" s="108"/>
      <c r="B957" s="108"/>
      <c r="C957" s="108"/>
      <c r="D957" s="108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  <c r="AA957" s="108"/>
      <c r="AB957" s="108"/>
      <c r="AC957" s="108"/>
      <c r="AD957" s="108"/>
      <c r="AE957" s="108"/>
      <c r="AF957" s="108"/>
      <c r="AG957" s="108"/>
      <c r="AH957" s="108"/>
      <c r="AI957" s="108"/>
      <c r="AJ957" s="108"/>
      <c r="AK957" s="108"/>
      <c r="AL957" s="108"/>
      <c r="AM957" s="108"/>
      <c r="AN957" s="108"/>
      <c r="AO957" s="108"/>
      <c r="AP957" s="108"/>
      <c r="AQ957" s="108"/>
      <c r="AR957" s="108"/>
      <c r="AS957" s="108"/>
      <c r="AT957" s="108"/>
      <c r="AU957" s="108"/>
      <c r="AV957" s="108"/>
      <c r="AW957" s="108"/>
      <c r="AX957" s="108"/>
      <c r="AY957" s="108"/>
    </row>
    <row r="958" spans="1:51" ht="15.75" customHeight="1" x14ac:dyDescent="0.3">
      <c r="A958" s="108"/>
      <c r="B958" s="108"/>
      <c r="C958" s="108"/>
      <c r="D958" s="108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  <c r="AA958" s="108"/>
      <c r="AB958" s="108"/>
      <c r="AC958" s="108"/>
      <c r="AD958" s="108"/>
      <c r="AE958" s="108"/>
      <c r="AF958" s="108"/>
      <c r="AG958" s="108"/>
      <c r="AH958" s="108"/>
      <c r="AI958" s="108"/>
      <c r="AJ958" s="108"/>
      <c r="AK958" s="108"/>
      <c r="AL958" s="108"/>
      <c r="AM958" s="108"/>
      <c r="AN958" s="108"/>
      <c r="AO958" s="108"/>
      <c r="AP958" s="108"/>
      <c r="AQ958" s="108"/>
      <c r="AR958" s="108"/>
      <c r="AS958" s="108"/>
      <c r="AT958" s="108"/>
      <c r="AU958" s="108"/>
      <c r="AV958" s="108"/>
      <c r="AW958" s="108"/>
      <c r="AX958" s="108"/>
      <c r="AY958" s="108"/>
    </row>
    <row r="959" spans="1:51" ht="15.75" customHeight="1" x14ac:dyDescent="0.3">
      <c r="A959" s="108"/>
      <c r="B959" s="108"/>
      <c r="C959" s="108"/>
      <c r="D959" s="108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  <c r="AA959" s="108"/>
      <c r="AB959" s="108"/>
      <c r="AC959" s="108"/>
      <c r="AD959" s="108"/>
      <c r="AE959" s="108"/>
      <c r="AF959" s="108"/>
      <c r="AG959" s="108"/>
      <c r="AH959" s="108"/>
      <c r="AI959" s="108"/>
      <c r="AJ959" s="108"/>
      <c r="AK959" s="108"/>
      <c r="AL959" s="108"/>
      <c r="AM959" s="108"/>
      <c r="AN959" s="108"/>
      <c r="AO959" s="108"/>
      <c r="AP959" s="108"/>
      <c r="AQ959" s="108"/>
      <c r="AR959" s="108"/>
      <c r="AS959" s="108"/>
      <c r="AT959" s="108"/>
      <c r="AU959" s="108"/>
      <c r="AV959" s="108"/>
      <c r="AW959" s="108"/>
      <c r="AX959" s="108"/>
      <c r="AY959" s="108"/>
    </row>
    <row r="960" spans="1:51" ht="15.75" customHeight="1" x14ac:dyDescent="0.3">
      <c r="A960" s="108"/>
      <c r="B960" s="108"/>
      <c r="C960" s="108"/>
      <c r="D960" s="108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  <c r="AA960" s="108"/>
      <c r="AB960" s="108"/>
      <c r="AC960" s="108"/>
      <c r="AD960" s="108"/>
      <c r="AE960" s="108"/>
      <c r="AF960" s="108"/>
      <c r="AG960" s="108"/>
      <c r="AH960" s="108"/>
      <c r="AI960" s="108"/>
      <c r="AJ960" s="108"/>
      <c r="AK960" s="108"/>
      <c r="AL960" s="108"/>
      <c r="AM960" s="108"/>
      <c r="AN960" s="108"/>
      <c r="AO960" s="108"/>
      <c r="AP960" s="108"/>
      <c r="AQ960" s="108"/>
      <c r="AR960" s="108"/>
      <c r="AS960" s="108"/>
      <c r="AT960" s="108"/>
      <c r="AU960" s="108"/>
      <c r="AV960" s="108"/>
      <c r="AW960" s="108"/>
      <c r="AX960" s="108"/>
      <c r="AY960" s="108"/>
    </row>
    <row r="961" spans="1:51" ht="15.75" customHeight="1" x14ac:dyDescent="0.3">
      <c r="A961" s="108"/>
      <c r="B961" s="108"/>
      <c r="C961" s="108"/>
      <c r="D961" s="108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  <c r="AA961" s="108"/>
      <c r="AB961" s="108"/>
      <c r="AC961" s="108"/>
      <c r="AD961" s="108"/>
      <c r="AE961" s="108"/>
      <c r="AF961" s="108"/>
      <c r="AG961" s="108"/>
      <c r="AH961" s="108"/>
      <c r="AI961" s="108"/>
      <c r="AJ961" s="108"/>
      <c r="AK961" s="108"/>
      <c r="AL961" s="108"/>
      <c r="AM961" s="108"/>
      <c r="AN961" s="108"/>
      <c r="AO961" s="108"/>
      <c r="AP961" s="108"/>
      <c r="AQ961" s="108"/>
      <c r="AR961" s="108"/>
      <c r="AS961" s="108"/>
      <c r="AT961" s="108"/>
      <c r="AU961" s="108"/>
      <c r="AV961" s="108"/>
      <c r="AW961" s="108"/>
      <c r="AX961" s="108"/>
      <c r="AY961" s="108"/>
    </row>
    <row r="962" spans="1:51" ht="15.75" customHeight="1" x14ac:dyDescent="0.3">
      <c r="A962" s="108"/>
      <c r="B962" s="108"/>
      <c r="C962" s="108"/>
      <c r="D962" s="108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  <c r="AA962" s="108"/>
      <c r="AB962" s="108"/>
      <c r="AC962" s="108"/>
      <c r="AD962" s="108"/>
      <c r="AE962" s="108"/>
      <c r="AF962" s="108"/>
      <c r="AG962" s="108"/>
      <c r="AH962" s="108"/>
      <c r="AI962" s="108"/>
      <c r="AJ962" s="108"/>
      <c r="AK962" s="108"/>
      <c r="AL962" s="108"/>
      <c r="AM962" s="108"/>
      <c r="AN962" s="108"/>
      <c r="AO962" s="108"/>
      <c r="AP962" s="108"/>
      <c r="AQ962" s="108"/>
      <c r="AR962" s="108"/>
      <c r="AS962" s="108"/>
      <c r="AT962" s="108"/>
      <c r="AU962" s="108"/>
      <c r="AV962" s="108"/>
      <c r="AW962" s="108"/>
      <c r="AX962" s="108"/>
      <c r="AY962" s="108"/>
    </row>
    <row r="963" spans="1:51" ht="15.75" customHeight="1" x14ac:dyDescent="0.3">
      <c r="A963" s="108"/>
      <c r="B963" s="108"/>
      <c r="C963" s="108"/>
      <c r="D963" s="108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  <c r="AC963" s="108"/>
      <c r="AD963" s="108"/>
      <c r="AE963" s="108"/>
      <c r="AF963" s="108"/>
      <c r="AG963" s="108"/>
      <c r="AH963" s="108"/>
      <c r="AI963" s="108"/>
      <c r="AJ963" s="108"/>
      <c r="AK963" s="108"/>
      <c r="AL963" s="108"/>
      <c r="AM963" s="108"/>
      <c r="AN963" s="108"/>
      <c r="AO963" s="108"/>
      <c r="AP963" s="108"/>
      <c r="AQ963" s="108"/>
      <c r="AR963" s="108"/>
      <c r="AS963" s="108"/>
      <c r="AT963" s="108"/>
      <c r="AU963" s="108"/>
      <c r="AV963" s="108"/>
      <c r="AW963" s="108"/>
      <c r="AX963" s="108"/>
      <c r="AY963" s="108"/>
    </row>
    <row r="964" spans="1:51" ht="15.75" customHeight="1" x14ac:dyDescent="0.3">
      <c r="A964" s="108"/>
      <c r="B964" s="108"/>
      <c r="C964" s="108"/>
      <c r="D964" s="108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  <c r="AA964" s="108"/>
      <c r="AB964" s="108"/>
      <c r="AC964" s="108"/>
      <c r="AD964" s="108"/>
      <c r="AE964" s="108"/>
      <c r="AF964" s="108"/>
      <c r="AG964" s="108"/>
      <c r="AH964" s="108"/>
      <c r="AI964" s="108"/>
      <c r="AJ964" s="108"/>
      <c r="AK964" s="108"/>
      <c r="AL964" s="108"/>
      <c r="AM964" s="108"/>
      <c r="AN964" s="108"/>
      <c r="AO964" s="108"/>
      <c r="AP964" s="108"/>
      <c r="AQ964" s="108"/>
      <c r="AR964" s="108"/>
      <c r="AS964" s="108"/>
      <c r="AT964" s="108"/>
      <c r="AU964" s="108"/>
      <c r="AV964" s="108"/>
      <c r="AW964" s="108"/>
      <c r="AX964" s="108"/>
      <c r="AY964" s="108"/>
    </row>
    <row r="965" spans="1:51" ht="15.75" customHeight="1" x14ac:dyDescent="0.3">
      <c r="A965" s="108"/>
      <c r="B965" s="108"/>
      <c r="C965" s="108"/>
      <c r="D965" s="108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  <c r="AC965" s="108"/>
      <c r="AD965" s="108"/>
      <c r="AE965" s="108"/>
      <c r="AF965" s="108"/>
      <c r="AG965" s="108"/>
      <c r="AH965" s="108"/>
      <c r="AI965" s="108"/>
      <c r="AJ965" s="108"/>
      <c r="AK965" s="108"/>
      <c r="AL965" s="108"/>
      <c r="AM965" s="108"/>
      <c r="AN965" s="108"/>
      <c r="AO965" s="108"/>
      <c r="AP965" s="108"/>
      <c r="AQ965" s="108"/>
      <c r="AR965" s="108"/>
      <c r="AS965" s="108"/>
      <c r="AT965" s="108"/>
      <c r="AU965" s="108"/>
      <c r="AV965" s="108"/>
      <c r="AW965" s="108"/>
      <c r="AX965" s="108"/>
      <c r="AY965" s="108"/>
    </row>
    <row r="966" spans="1:51" ht="15.75" customHeight="1" x14ac:dyDescent="0.3">
      <c r="A966" s="108"/>
      <c r="B966" s="108"/>
      <c r="C966" s="108"/>
      <c r="D966" s="108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  <c r="AA966" s="108"/>
      <c r="AB966" s="108"/>
      <c r="AC966" s="108"/>
      <c r="AD966" s="108"/>
      <c r="AE966" s="108"/>
      <c r="AF966" s="108"/>
      <c r="AG966" s="108"/>
      <c r="AH966" s="108"/>
      <c r="AI966" s="108"/>
      <c r="AJ966" s="108"/>
      <c r="AK966" s="108"/>
      <c r="AL966" s="108"/>
      <c r="AM966" s="108"/>
      <c r="AN966" s="108"/>
      <c r="AO966" s="108"/>
      <c r="AP966" s="108"/>
      <c r="AQ966" s="108"/>
      <c r="AR966" s="108"/>
      <c r="AS966" s="108"/>
      <c r="AT966" s="108"/>
      <c r="AU966" s="108"/>
      <c r="AV966" s="108"/>
      <c r="AW966" s="108"/>
      <c r="AX966" s="108"/>
      <c r="AY966" s="108"/>
    </row>
    <row r="967" spans="1:51" ht="15.75" customHeight="1" x14ac:dyDescent="0.3">
      <c r="A967" s="108"/>
      <c r="B967" s="108"/>
      <c r="C967" s="108"/>
      <c r="D967" s="108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  <c r="AC967" s="108"/>
      <c r="AD967" s="108"/>
      <c r="AE967" s="108"/>
      <c r="AF967" s="108"/>
      <c r="AG967" s="108"/>
      <c r="AH967" s="108"/>
      <c r="AI967" s="108"/>
      <c r="AJ967" s="108"/>
      <c r="AK967" s="108"/>
      <c r="AL967" s="108"/>
      <c r="AM967" s="108"/>
      <c r="AN967" s="108"/>
      <c r="AO967" s="108"/>
      <c r="AP967" s="108"/>
      <c r="AQ967" s="108"/>
      <c r="AR967" s="108"/>
      <c r="AS967" s="108"/>
      <c r="AT967" s="108"/>
      <c r="AU967" s="108"/>
      <c r="AV967" s="108"/>
      <c r="AW967" s="108"/>
      <c r="AX967" s="108"/>
      <c r="AY967" s="108"/>
    </row>
    <row r="968" spans="1:51" ht="15.75" customHeight="1" x14ac:dyDescent="0.3">
      <c r="A968" s="108"/>
      <c r="B968" s="108"/>
      <c r="C968" s="108"/>
      <c r="D968" s="108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  <c r="AA968" s="108"/>
      <c r="AB968" s="108"/>
      <c r="AC968" s="108"/>
      <c r="AD968" s="108"/>
      <c r="AE968" s="108"/>
      <c r="AF968" s="108"/>
      <c r="AG968" s="108"/>
      <c r="AH968" s="108"/>
      <c r="AI968" s="108"/>
      <c r="AJ968" s="108"/>
      <c r="AK968" s="108"/>
      <c r="AL968" s="108"/>
      <c r="AM968" s="108"/>
      <c r="AN968" s="108"/>
      <c r="AO968" s="108"/>
      <c r="AP968" s="108"/>
      <c r="AQ968" s="108"/>
      <c r="AR968" s="108"/>
      <c r="AS968" s="108"/>
      <c r="AT968" s="108"/>
      <c r="AU968" s="108"/>
      <c r="AV968" s="108"/>
      <c r="AW968" s="108"/>
      <c r="AX968" s="108"/>
      <c r="AY968" s="108"/>
    </row>
    <row r="969" spans="1:51" ht="15.75" customHeight="1" x14ac:dyDescent="0.3">
      <c r="A969" s="108"/>
      <c r="B969" s="108"/>
      <c r="C969" s="108"/>
      <c r="D969" s="108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  <c r="AA969" s="108"/>
      <c r="AB969" s="108"/>
      <c r="AC969" s="108"/>
      <c r="AD969" s="108"/>
      <c r="AE969" s="108"/>
      <c r="AF969" s="108"/>
      <c r="AG969" s="108"/>
      <c r="AH969" s="108"/>
      <c r="AI969" s="108"/>
      <c r="AJ969" s="108"/>
      <c r="AK969" s="108"/>
      <c r="AL969" s="108"/>
      <c r="AM969" s="108"/>
      <c r="AN969" s="108"/>
      <c r="AO969" s="108"/>
      <c r="AP969" s="108"/>
      <c r="AQ969" s="108"/>
      <c r="AR969" s="108"/>
      <c r="AS969" s="108"/>
      <c r="AT969" s="108"/>
      <c r="AU969" s="108"/>
      <c r="AV969" s="108"/>
      <c r="AW969" s="108"/>
      <c r="AX969" s="108"/>
      <c r="AY969" s="108"/>
    </row>
    <row r="970" spans="1:51" ht="15.75" customHeight="1" x14ac:dyDescent="0.3">
      <c r="A970" s="108"/>
      <c r="B970" s="108"/>
      <c r="C970" s="108"/>
      <c r="D970" s="108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  <c r="AA970" s="108"/>
      <c r="AB970" s="108"/>
      <c r="AC970" s="108"/>
      <c r="AD970" s="108"/>
      <c r="AE970" s="108"/>
      <c r="AF970" s="108"/>
      <c r="AG970" s="108"/>
      <c r="AH970" s="108"/>
      <c r="AI970" s="108"/>
      <c r="AJ970" s="108"/>
      <c r="AK970" s="108"/>
      <c r="AL970" s="108"/>
      <c r="AM970" s="108"/>
      <c r="AN970" s="108"/>
      <c r="AO970" s="108"/>
      <c r="AP970" s="108"/>
      <c r="AQ970" s="108"/>
      <c r="AR970" s="108"/>
      <c r="AS970" s="108"/>
      <c r="AT970" s="108"/>
      <c r="AU970" s="108"/>
      <c r="AV970" s="108"/>
      <c r="AW970" s="108"/>
      <c r="AX970" s="108"/>
      <c r="AY970" s="108"/>
    </row>
    <row r="971" spans="1:51" ht="15.75" customHeight="1" x14ac:dyDescent="0.3">
      <c r="A971" s="108"/>
      <c r="B971" s="108"/>
      <c r="C971" s="108"/>
      <c r="D971" s="108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  <c r="AA971" s="108"/>
      <c r="AB971" s="108"/>
      <c r="AC971" s="108"/>
      <c r="AD971" s="108"/>
      <c r="AE971" s="108"/>
      <c r="AF971" s="108"/>
      <c r="AG971" s="108"/>
      <c r="AH971" s="108"/>
      <c r="AI971" s="108"/>
      <c r="AJ971" s="108"/>
      <c r="AK971" s="108"/>
      <c r="AL971" s="108"/>
      <c r="AM971" s="108"/>
      <c r="AN971" s="108"/>
      <c r="AO971" s="108"/>
      <c r="AP971" s="108"/>
      <c r="AQ971" s="108"/>
      <c r="AR971" s="108"/>
      <c r="AS971" s="108"/>
      <c r="AT971" s="108"/>
      <c r="AU971" s="108"/>
      <c r="AV971" s="108"/>
      <c r="AW971" s="108"/>
      <c r="AX971" s="108"/>
      <c r="AY971" s="108"/>
    </row>
    <row r="972" spans="1:51" ht="15.75" customHeight="1" x14ac:dyDescent="0.3">
      <c r="A972" s="108"/>
      <c r="B972" s="108"/>
      <c r="C972" s="108"/>
      <c r="D972" s="108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  <c r="AC972" s="108"/>
      <c r="AD972" s="108"/>
      <c r="AE972" s="108"/>
      <c r="AF972" s="108"/>
      <c r="AG972" s="108"/>
      <c r="AH972" s="108"/>
      <c r="AI972" s="108"/>
      <c r="AJ972" s="108"/>
      <c r="AK972" s="108"/>
      <c r="AL972" s="108"/>
      <c r="AM972" s="108"/>
      <c r="AN972" s="108"/>
      <c r="AO972" s="108"/>
      <c r="AP972" s="108"/>
      <c r="AQ972" s="108"/>
      <c r="AR972" s="108"/>
      <c r="AS972" s="108"/>
      <c r="AT972" s="108"/>
      <c r="AU972" s="108"/>
      <c r="AV972" s="108"/>
      <c r="AW972" s="108"/>
      <c r="AX972" s="108"/>
      <c r="AY972" s="108"/>
    </row>
    <row r="973" spans="1:51" ht="15.75" customHeight="1" x14ac:dyDescent="0.3">
      <c r="A973" s="108"/>
      <c r="B973" s="108"/>
      <c r="C973" s="108"/>
      <c r="D973" s="108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  <c r="AA973" s="108"/>
      <c r="AB973" s="108"/>
      <c r="AC973" s="108"/>
      <c r="AD973" s="108"/>
      <c r="AE973" s="108"/>
      <c r="AF973" s="108"/>
      <c r="AG973" s="108"/>
      <c r="AH973" s="108"/>
      <c r="AI973" s="108"/>
      <c r="AJ973" s="108"/>
      <c r="AK973" s="108"/>
      <c r="AL973" s="108"/>
      <c r="AM973" s="108"/>
      <c r="AN973" s="108"/>
      <c r="AO973" s="108"/>
      <c r="AP973" s="108"/>
      <c r="AQ973" s="108"/>
      <c r="AR973" s="108"/>
      <c r="AS973" s="108"/>
      <c r="AT973" s="108"/>
      <c r="AU973" s="108"/>
      <c r="AV973" s="108"/>
      <c r="AW973" s="108"/>
      <c r="AX973" s="108"/>
      <c r="AY973" s="108"/>
    </row>
    <row r="974" spans="1:51" ht="15.75" customHeight="1" x14ac:dyDescent="0.3">
      <c r="A974" s="108"/>
      <c r="B974" s="108"/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  <c r="AC974" s="108"/>
      <c r="AD974" s="108"/>
      <c r="AE974" s="108"/>
      <c r="AF974" s="108"/>
      <c r="AG974" s="108"/>
      <c r="AH974" s="108"/>
      <c r="AI974" s="108"/>
      <c r="AJ974" s="108"/>
      <c r="AK974" s="108"/>
      <c r="AL974" s="108"/>
      <c r="AM974" s="108"/>
      <c r="AN974" s="108"/>
      <c r="AO974" s="108"/>
      <c r="AP974" s="108"/>
      <c r="AQ974" s="108"/>
      <c r="AR974" s="108"/>
      <c r="AS974" s="108"/>
      <c r="AT974" s="108"/>
      <c r="AU974" s="108"/>
      <c r="AV974" s="108"/>
      <c r="AW974" s="108"/>
      <c r="AX974" s="108"/>
      <c r="AY974" s="108"/>
    </row>
    <row r="975" spans="1:51" ht="15.75" customHeight="1" x14ac:dyDescent="0.3">
      <c r="A975" s="108"/>
      <c r="B975" s="108"/>
      <c r="C975" s="108"/>
      <c r="D975" s="108"/>
      <c r="E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  <c r="AC975" s="108"/>
      <c r="AD975" s="108"/>
      <c r="AE975" s="108"/>
      <c r="AF975" s="108"/>
      <c r="AG975" s="108"/>
      <c r="AH975" s="108"/>
      <c r="AI975" s="108"/>
      <c r="AJ975" s="108"/>
      <c r="AK975" s="108"/>
      <c r="AL975" s="108"/>
      <c r="AM975" s="108"/>
      <c r="AN975" s="108"/>
      <c r="AO975" s="108"/>
      <c r="AP975" s="108"/>
      <c r="AQ975" s="108"/>
      <c r="AR975" s="108"/>
      <c r="AS975" s="108"/>
      <c r="AT975" s="108"/>
      <c r="AU975" s="108"/>
      <c r="AV975" s="108"/>
      <c r="AW975" s="108"/>
      <c r="AX975" s="108"/>
      <c r="AY975" s="108"/>
    </row>
    <row r="976" spans="1:51" ht="15.75" customHeight="1" x14ac:dyDescent="0.3">
      <c r="A976" s="108"/>
      <c r="B976" s="108"/>
      <c r="C976" s="108"/>
      <c r="D976" s="108"/>
      <c r="E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  <c r="AA976" s="108"/>
      <c r="AB976" s="108"/>
      <c r="AC976" s="108"/>
      <c r="AD976" s="108"/>
      <c r="AE976" s="108"/>
      <c r="AF976" s="108"/>
      <c r="AG976" s="108"/>
      <c r="AH976" s="108"/>
      <c r="AI976" s="108"/>
      <c r="AJ976" s="108"/>
      <c r="AK976" s="108"/>
      <c r="AL976" s="108"/>
      <c r="AM976" s="108"/>
      <c r="AN976" s="108"/>
      <c r="AO976" s="108"/>
      <c r="AP976" s="108"/>
      <c r="AQ976" s="108"/>
      <c r="AR976" s="108"/>
      <c r="AS976" s="108"/>
      <c r="AT976" s="108"/>
      <c r="AU976" s="108"/>
      <c r="AV976" s="108"/>
      <c r="AW976" s="108"/>
      <c r="AX976" s="108"/>
      <c r="AY976" s="108"/>
    </row>
    <row r="977" spans="1:51" ht="15.75" customHeight="1" x14ac:dyDescent="0.3">
      <c r="A977" s="108"/>
      <c r="B977" s="108"/>
      <c r="C977" s="108"/>
      <c r="D977" s="108"/>
      <c r="E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  <c r="AA977" s="108"/>
      <c r="AB977" s="108"/>
      <c r="AC977" s="108"/>
      <c r="AD977" s="108"/>
      <c r="AE977" s="108"/>
      <c r="AF977" s="108"/>
      <c r="AG977" s="108"/>
      <c r="AH977" s="108"/>
      <c r="AI977" s="108"/>
      <c r="AJ977" s="108"/>
      <c r="AK977" s="108"/>
      <c r="AL977" s="108"/>
      <c r="AM977" s="108"/>
      <c r="AN977" s="108"/>
      <c r="AO977" s="108"/>
      <c r="AP977" s="108"/>
      <c r="AQ977" s="108"/>
      <c r="AR977" s="108"/>
      <c r="AS977" s="108"/>
      <c r="AT977" s="108"/>
      <c r="AU977" s="108"/>
      <c r="AV977" s="108"/>
      <c r="AW977" s="108"/>
      <c r="AX977" s="108"/>
      <c r="AY977" s="108"/>
    </row>
    <row r="978" spans="1:51" ht="15.75" customHeight="1" x14ac:dyDescent="0.3">
      <c r="A978" s="108"/>
      <c r="B978" s="108"/>
      <c r="C978" s="108"/>
      <c r="D978" s="108"/>
      <c r="E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  <c r="AC978" s="108"/>
      <c r="AD978" s="108"/>
      <c r="AE978" s="108"/>
      <c r="AF978" s="108"/>
      <c r="AG978" s="108"/>
      <c r="AH978" s="108"/>
      <c r="AI978" s="108"/>
      <c r="AJ978" s="108"/>
      <c r="AK978" s="108"/>
      <c r="AL978" s="108"/>
      <c r="AM978" s="108"/>
      <c r="AN978" s="108"/>
      <c r="AO978" s="108"/>
      <c r="AP978" s="108"/>
      <c r="AQ978" s="108"/>
      <c r="AR978" s="108"/>
      <c r="AS978" s="108"/>
      <c r="AT978" s="108"/>
      <c r="AU978" s="108"/>
      <c r="AV978" s="108"/>
      <c r="AW978" s="108"/>
      <c r="AX978" s="108"/>
      <c r="AY978" s="108"/>
    </row>
    <row r="979" spans="1:51" ht="15.75" customHeight="1" x14ac:dyDescent="0.3">
      <c r="A979" s="108"/>
      <c r="B979" s="108"/>
      <c r="C979" s="108"/>
      <c r="D979" s="108"/>
      <c r="E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  <c r="AC979" s="108"/>
      <c r="AD979" s="108"/>
      <c r="AE979" s="108"/>
      <c r="AF979" s="108"/>
      <c r="AG979" s="108"/>
      <c r="AH979" s="108"/>
      <c r="AI979" s="108"/>
      <c r="AJ979" s="108"/>
      <c r="AK979" s="108"/>
      <c r="AL979" s="108"/>
      <c r="AM979" s="108"/>
      <c r="AN979" s="108"/>
      <c r="AO979" s="108"/>
      <c r="AP979" s="108"/>
      <c r="AQ979" s="108"/>
      <c r="AR979" s="108"/>
      <c r="AS979" s="108"/>
      <c r="AT979" s="108"/>
      <c r="AU979" s="108"/>
      <c r="AV979" s="108"/>
      <c r="AW979" s="108"/>
      <c r="AX979" s="108"/>
      <c r="AY979" s="108"/>
    </row>
    <row r="980" spans="1:51" ht="15.75" customHeight="1" x14ac:dyDescent="0.3">
      <c r="A980" s="108"/>
      <c r="B980" s="108"/>
      <c r="C980" s="108"/>
      <c r="D980" s="108"/>
      <c r="E980" s="108"/>
      <c r="F980" s="108"/>
      <c r="G980" s="108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  <c r="AA980" s="108"/>
      <c r="AB980" s="108"/>
      <c r="AC980" s="108"/>
      <c r="AD980" s="108"/>
      <c r="AE980" s="108"/>
      <c r="AF980" s="108"/>
      <c r="AG980" s="108"/>
      <c r="AH980" s="108"/>
      <c r="AI980" s="108"/>
      <c r="AJ980" s="108"/>
      <c r="AK980" s="108"/>
      <c r="AL980" s="108"/>
      <c r="AM980" s="108"/>
      <c r="AN980" s="108"/>
      <c r="AO980" s="108"/>
      <c r="AP980" s="108"/>
      <c r="AQ980" s="108"/>
      <c r="AR980" s="108"/>
      <c r="AS980" s="108"/>
      <c r="AT980" s="108"/>
      <c r="AU980" s="108"/>
      <c r="AV980" s="108"/>
      <c r="AW980" s="108"/>
      <c r="AX980" s="108"/>
      <c r="AY980" s="108"/>
    </row>
    <row r="981" spans="1:51" ht="15.75" customHeight="1" x14ac:dyDescent="0.3">
      <c r="A981" s="108"/>
      <c r="B981" s="108"/>
      <c r="C981" s="108"/>
      <c r="D981" s="108"/>
      <c r="E981" s="108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  <c r="AC981" s="108"/>
      <c r="AD981" s="108"/>
      <c r="AE981" s="108"/>
      <c r="AF981" s="108"/>
      <c r="AG981" s="108"/>
      <c r="AH981" s="108"/>
      <c r="AI981" s="108"/>
      <c r="AJ981" s="108"/>
      <c r="AK981" s="108"/>
      <c r="AL981" s="108"/>
      <c r="AM981" s="108"/>
      <c r="AN981" s="108"/>
      <c r="AO981" s="108"/>
      <c r="AP981" s="108"/>
      <c r="AQ981" s="108"/>
      <c r="AR981" s="108"/>
      <c r="AS981" s="108"/>
      <c r="AT981" s="108"/>
      <c r="AU981" s="108"/>
      <c r="AV981" s="108"/>
      <c r="AW981" s="108"/>
      <c r="AX981" s="108"/>
      <c r="AY981" s="108"/>
    </row>
    <row r="982" spans="1:51" ht="15.75" customHeight="1" x14ac:dyDescent="0.3">
      <c r="A982" s="108"/>
      <c r="B982" s="108"/>
      <c r="C982" s="108"/>
      <c r="D982" s="108"/>
      <c r="E982" s="108"/>
      <c r="F982" s="108"/>
      <c r="G982" s="108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  <c r="AA982" s="108"/>
      <c r="AB982" s="108"/>
      <c r="AC982" s="108"/>
      <c r="AD982" s="108"/>
      <c r="AE982" s="108"/>
      <c r="AF982" s="108"/>
      <c r="AG982" s="108"/>
      <c r="AH982" s="108"/>
      <c r="AI982" s="108"/>
      <c r="AJ982" s="108"/>
      <c r="AK982" s="108"/>
      <c r="AL982" s="108"/>
      <c r="AM982" s="108"/>
      <c r="AN982" s="108"/>
      <c r="AO982" s="108"/>
      <c r="AP982" s="108"/>
      <c r="AQ982" s="108"/>
      <c r="AR982" s="108"/>
      <c r="AS982" s="108"/>
      <c r="AT982" s="108"/>
      <c r="AU982" s="108"/>
      <c r="AV982" s="108"/>
      <c r="AW982" s="108"/>
      <c r="AX982" s="108"/>
      <c r="AY982" s="108"/>
    </row>
    <row r="983" spans="1:51" ht="15.75" customHeight="1" x14ac:dyDescent="0.3">
      <c r="A983" s="108"/>
      <c r="B983" s="108"/>
      <c r="C983" s="108"/>
      <c r="D983" s="108"/>
      <c r="E983" s="108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  <c r="AC983" s="108"/>
      <c r="AD983" s="108"/>
      <c r="AE983" s="108"/>
      <c r="AF983" s="108"/>
      <c r="AG983" s="108"/>
      <c r="AH983" s="108"/>
      <c r="AI983" s="108"/>
      <c r="AJ983" s="108"/>
      <c r="AK983" s="108"/>
      <c r="AL983" s="108"/>
      <c r="AM983" s="108"/>
      <c r="AN983" s="108"/>
      <c r="AO983" s="108"/>
      <c r="AP983" s="108"/>
      <c r="AQ983" s="108"/>
      <c r="AR983" s="108"/>
      <c r="AS983" s="108"/>
      <c r="AT983" s="108"/>
      <c r="AU983" s="108"/>
      <c r="AV983" s="108"/>
      <c r="AW983" s="108"/>
      <c r="AX983" s="108"/>
      <c r="AY983" s="108"/>
    </row>
    <row r="984" spans="1:51" ht="15.75" customHeight="1" x14ac:dyDescent="0.3">
      <c r="A984" s="108"/>
      <c r="B984" s="108"/>
      <c r="C984" s="108"/>
      <c r="D984" s="108"/>
      <c r="E984" s="108"/>
      <c r="F984" s="108"/>
      <c r="G984" s="108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  <c r="AA984" s="108"/>
      <c r="AB984" s="108"/>
      <c r="AC984" s="108"/>
      <c r="AD984" s="108"/>
      <c r="AE984" s="108"/>
      <c r="AF984" s="108"/>
      <c r="AG984" s="108"/>
      <c r="AH984" s="108"/>
      <c r="AI984" s="108"/>
      <c r="AJ984" s="108"/>
      <c r="AK984" s="108"/>
      <c r="AL984" s="108"/>
      <c r="AM984" s="108"/>
      <c r="AN984" s="108"/>
      <c r="AO984" s="108"/>
      <c r="AP984" s="108"/>
      <c r="AQ984" s="108"/>
      <c r="AR984" s="108"/>
      <c r="AS984" s="108"/>
      <c r="AT984" s="108"/>
      <c r="AU984" s="108"/>
      <c r="AV984" s="108"/>
      <c r="AW984" s="108"/>
      <c r="AX984" s="108"/>
      <c r="AY984" s="108"/>
    </row>
    <row r="985" spans="1:51" ht="15.75" customHeight="1" x14ac:dyDescent="0.3">
      <c r="A985" s="108"/>
      <c r="B985" s="108"/>
      <c r="C985" s="108"/>
      <c r="D985" s="108"/>
      <c r="E985" s="108"/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  <c r="AA985" s="108"/>
      <c r="AB985" s="108"/>
      <c r="AC985" s="108"/>
      <c r="AD985" s="108"/>
      <c r="AE985" s="108"/>
      <c r="AF985" s="108"/>
      <c r="AG985" s="108"/>
      <c r="AH985" s="108"/>
      <c r="AI985" s="108"/>
      <c r="AJ985" s="108"/>
      <c r="AK985" s="108"/>
      <c r="AL985" s="108"/>
      <c r="AM985" s="108"/>
      <c r="AN985" s="108"/>
      <c r="AO985" s="108"/>
      <c r="AP985" s="108"/>
      <c r="AQ985" s="108"/>
      <c r="AR985" s="108"/>
      <c r="AS985" s="108"/>
      <c r="AT985" s="108"/>
      <c r="AU985" s="108"/>
      <c r="AV985" s="108"/>
      <c r="AW985" s="108"/>
      <c r="AX985" s="108"/>
      <c r="AY985" s="108"/>
    </row>
    <row r="986" spans="1:51" ht="15.75" customHeight="1" x14ac:dyDescent="0.3">
      <c r="A986" s="108"/>
      <c r="B986" s="108"/>
      <c r="C986" s="108"/>
      <c r="D986" s="108"/>
      <c r="E986" s="108"/>
      <c r="F986" s="108"/>
      <c r="G986" s="108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  <c r="AA986" s="108"/>
      <c r="AB986" s="108"/>
      <c r="AC986" s="108"/>
      <c r="AD986" s="108"/>
      <c r="AE986" s="108"/>
      <c r="AF986" s="108"/>
      <c r="AG986" s="108"/>
      <c r="AH986" s="108"/>
      <c r="AI986" s="108"/>
      <c r="AJ986" s="108"/>
      <c r="AK986" s="108"/>
      <c r="AL986" s="108"/>
      <c r="AM986" s="108"/>
      <c r="AN986" s="108"/>
      <c r="AO986" s="108"/>
      <c r="AP986" s="108"/>
      <c r="AQ986" s="108"/>
      <c r="AR986" s="108"/>
      <c r="AS986" s="108"/>
      <c r="AT986" s="108"/>
      <c r="AU986" s="108"/>
      <c r="AV986" s="108"/>
      <c r="AW986" s="108"/>
      <c r="AX986" s="108"/>
      <c r="AY986" s="108"/>
    </row>
    <row r="987" spans="1:51" ht="15.75" customHeight="1" x14ac:dyDescent="0.3">
      <c r="A987" s="108"/>
      <c r="B987" s="108"/>
      <c r="C987" s="108"/>
      <c r="D987" s="108"/>
      <c r="E987" s="108"/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  <c r="AA987" s="108"/>
      <c r="AB987" s="108"/>
      <c r="AC987" s="108"/>
      <c r="AD987" s="108"/>
      <c r="AE987" s="108"/>
      <c r="AF987" s="108"/>
      <c r="AG987" s="108"/>
      <c r="AH987" s="108"/>
      <c r="AI987" s="108"/>
      <c r="AJ987" s="108"/>
      <c r="AK987" s="108"/>
      <c r="AL987" s="108"/>
      <c r="AM987" s="108"/>
      <c r="AN987" s="108"/>
      <c r="AO987" s="108"/>
      <c r="AP987" s="108"/>
      <c r="AQ987" s="108"/>
      <c r="AR987" s="108"/>
      <c r="AS987" s="108"/>
      <c r="AT987" s="108"/>
      <c r="AU987" s="108"/>
      <c r="AV987" s="108"/>
      <c r="AW987" s="108"/>
      <c r="AX987" s="108"/>
      <c r="AY987" s="108"/>
    </row>
    <row r="988" spans="1:51" ht="15.75" customHeight="1" x14ac:dyDescent="0.3">
      <c r="A988" s="108"/>
      <c r="B988" s="108"/>
      <c r="C988" s="108"/>
      <c r="D988" s="108"/>
      <c r="E988" s="108"/>
      <c r="F988" s="108"/>
      <c r="G988" s="108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  <c r="AA988" s="108"/>
      <c r="AB988" s="108"/>
      <c r="AC988" s="108"/>
      <c r="AD988" s="108"/>
      <c r="AE988" s="108"/>
      <c r="AF988" s="108"/>
      <c r="AG988" s="108"/>
      <c r="AH988" s="108"/>
      <c r="AI988" s="108"/>
      <c r="AJ988" s="108"/>
      <c r="AK988" s="108"/>
      <c r="AL988" s="108"/>
      <c r="AM988" s="108"/>
      <c r="AN988" s="108"/>
      <c r="AO988" s="108"/>
      <c r="AP988" s="108"/>
      <c r="AQ988" s="108"/>
      <c r="AR988" s="108"/>
      <c r="AS988" s="108"/>
      <c r="AT988" s="108"/>
      <c r="AU988" s="108"/>
      <c r="AV988" s="108"/>
      <c r="AW988" s="108"/>
      <c r="AX988" s="108"/>
      <c r="AY988" s="108"/>
    </row>
    <row r="989" spans="1:51" ht="15.75" customHeight="1" x14ac:dyDescent="0.3">
      <c r="A989" s="108"/>
      <c r="B989" s="108"/>
      <c r="C989" s="108"/>
      <c r="D989" s="108"/>
      <c r="E989" s="108"/>
      <c r="F989" s="108"/>
      <c r="G989" s="108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  <c r="AA989" s="108"/>
      <c r="AB989" s="108"/>
      <c r="AC989" s="108"/>
      <c r="AD989" s="108"/>
      <c r="AE989" s="108"/>
      <c r="AF989" s="108"/>
      <c r="AG989" s="108"/>
      <c r="AH989" s="108"/>
      <c r="AI989" s="108"/>
      <c r="AJ989" s="108"/>
      <c r="AK989" s="108"/>
      <c r="AL989" s="108"/>
      <c r="AM989" s="108"/>
      <c r="AN989" s="108"/>
      <c r="AO989" s="108"/>
      <c r="AP989" s="108"/>
      <c r="AQ989" s="108"/>
      <c r="AR989" s="108"/>
      <c r="AS989" s="108"/>
      <c r="AT989" s="108"/>
      <c r="AU989" s="108"/>
      <c r="AV989" s="108"/>
      <c r="AW989" s="108"/>
      <c r="AX989" s="108"/>
      <c r="AY989" s="108"/>
    </row>
    <row r="990" spans="1:51" ht="15.75" customHeight="1" x14ac:dyDescent="0.3">
      <c r="A990" s="108"/>
      <c r="B990" s="108"/>
      <c r="C990" s="108"/>
      <c r="D990" s="108"/>
      <c r="E990" s="108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  <c r="AC990" s="108"/>
      <c r="AD990" s="108"/>
      <c r="AE990" s="108"/>
      <c r="AF990" s="108"/>
      <c r="AG990" s="108"/>
      <c r="AH990" s="108"/>
      <c r="AI990" s="108"/>
      <c r="AJ990" s="108"/>
      <c r="AK990" s="108"/>
      <c r="AL990" s="108"/>
      <c r="AM990" s="108"/>
      <c r="AN990" s="108"/>
      <c r="AO990" s="108"/>
      <c r="AP990" s="108"/>
      <c r="AQ990" s="108"/>
      <c r="AR990" s="108"/>
      <c r="AS990" s="108"/>
      <c r="AT990" s="108"/>
      <c r="AU990" s="108"/>
      <c r="AV990" s="108"/>
      <c r="AW990" s="108"/>
      <c r="AX990" s="108"/>
      <c r="AY990" s="108"/>
    </row>
  </sheetData>
  <mergeCells count="52">
    <mergeCell ref="D49:E49"/>
    <mergeCell ref="D50:E50"/>
    <mergeCell ref="D51:E51"/>
    <mergeCell ref="D52:E52"/>
    <mergeCell ref="H5:L5"/>
    <mergeCell ref="H6:L6"/>
    <mergeCell ref="H7:L7"/>
    <mergeCell ref="C41:V41"/>
    <mergeCell ref="C44:E44"/>
    <mergeCell ref="D45:E45"/>
    <mergeCell ref="D46:E46"/>
    <mergeCell ref="D47:E47"/>
    <mergeCell ref="D48:E48"/>
    <mergeCell ref="O25:P25"/>
    <mergeCell ref="Q25:R25"/>
    <mergeCell ref="S25:T25"/>
    <mergeCell ref="U25:V25"/>
    <mergeCell ref="B31:V31"/>
    <mergeCell ref="B36:V36"/>
    <mergeCell ref="T19:U19"/>
    <mergeCell ref="AB19:AC19"/>
    <mergeCell ref="T20:U20"/>
    <mergeCell ref="T21:U21"/>
    <mergeCell ref="B24:V24"/>
    <mergeCell ref="B25:F25"/>
    <mergeCell ref="G25:H25"/>
    <mergeCell ref="I25:J25"/>
    <mergeCell ref="K25:L25"/>
    <mergeCell ref="M25:N25"/>
    <mergeCell ref="C16:D16"/>
    <mergeCell ref="AB16:AC16"/>
    <mergeCell ref="C17:D17"/>
    <mergeCell ref="S17:U17"/>
    <mergeCell ref="AB17:AC17"/>
    <mergeCell ref="T18:U18"/>
    <mergeCell ref="AB18:AC18"/>
    <mergeCell ref="AA11:AC11"/>
    <mergeCell ref="AE11:AG15"/>
    <mergeCell ref="T12:U12"/>
    <mergeCell ref="AB12:AC12"/>
    <mergeCell ref="T13:U13"/>
    <mergeCell ref="AB13:AC13"/>
    <mergeCell ref="T14:U14"/>
    <mergeCell ref="W14:Y17"/>
    <mergeCell ref="AB14:AC14"/>
    <mergeCell ref="AB15:AC15"/>
    <mergeCell ref="T11:U11"/>
    <mergeCell ref="D2:Q2"/>
    <mergeCell ref="D4:F4"/>
    <mergeCell ref="C9:D9"/>
    <mergeCell ref="C10:D10"/>
    <mergeCell ref="S10:U1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tabSelected="1" zoomScale="72" zoomScaleNormal="72" workbookViewId="0">
      <selection activeCell="F8" sqref="F8"/>
    </sheetView>
  </sheetViews>
  <sheetFormatPr baseColWidth="10" defaultColWidth="14.44140625" defaultRowHeight="15" customHeight="1" x14ac:dyDescent="0.3"/>
  <cols>
    <col min="1" max="1" width="11.44140625" style="38" customWidth="1"/>
    <col min="2" max="2" width="11.33203125" style="38" customWidth="1"/>
    <col min="3" max="3" width="12.6640625" style="38" customWidth="1"/>
    <col min="4" max="4" width="27.5546875" style="38" bestFit="1" customWidth="1"/>
    <col min="5" max="5" width="25.88671875" style="38" bestFit="1" customWidth="1"/>
    <col min="6" max="6" width="26.5546875" style="38" bestFit="1" customWidth="1"/>
    <col min="7" max="42" width="11.44140625" style="38" customWidth="1"/>
    <col min="43" max="16384" width="14.44140625" style="38"/>
  </cols>
  <sheetData>
    <row r="1" spans="1:42" ht="15.75" customHeight="1" x14ac:dyDescent="0.3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108"/>
    </row>
    <row r="2" spans="1:42" ht="45" customHeight="1" x14ac:dyDescent="0.3">
      <c r="A2" s="59"/>
      <c r="B2" s="59"/>
      <c r="C2" s="30"/>
      <c r="D2" s="163" t="s">
        <v>190</v>
      </c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108"/>
    </row>
    <row r="3" spans="1:42" ht="12" customHeight="1" thickBot="1" x14ac:dyDescent="0.35">
      <c r="A3" s="59"/>
      <c r="B3" s="59"/>
      <c r="C3" s="30"/>
      <c r="D3" s="30"/>
      <c r="E3" s="30"/>
      <c r="F3" s="30"/>
      <c r="G3" s="30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108"/>
    </row>
    <row r="4" spans="1:42" ht="12" customHeight="1" x14ac:dyDescent="0.3">
      <c r="A4" s="59"/>
      <c r="B4" s="59"/>
      <c r="C4" s="30"/>
      <c r="D4" s="172" t="s">
        <v>47</v>
      </c>
      <c r="E4" s="173"/>
      <c r="F4" s="174"/>
      <c r="G4" s="30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108"/>
    </row>
    <row r="5" spans="1:42" ht="21" customHeight="1" x14ac:dyDescent="0.3">
      <c r="A5" s="59"/>
      <c r="B5" s="59"/>
      <c r="C5" s="30"/>
      <c r="D5" s="31" t="s">
        <v>48</v>
      </c>
      <c r="E5" s="32" t="s">
        <v>49</v>
      </c>
      <c r="F5" s="60" t="s">
        <v>50</v>
      </c>
      <c r="G5" s="30"/>
      <c r="H5" s="165" t="s">
        <v>179</v>
      </c>
      <c r="I5" s="165"/>
      <c r="J5" s="165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108"/>
    </row>
    <row r="6" spans="1:42" ht="30" customHeight="1" x14ac:dyDescent="0.3">
      <c r="A6" s="59"/>
      <c r="B6" s="59"/>
      <c r="C6" s="30"/>
      <c r="D6" s="34" t="s">
        <v>48</v>
      </c>
      <c r="E6" s="32" t="s">
        <v>49</v>
      </c>
      <c r="F6" s="60" t="s">
        <v>51</v>
      </c>
      <c r="G6" s="30"/>
      <c r="H6" s="166" t="s">
        <v>180</v>
      </c>
      <c r="I6" s="166"/>
      <c r="J6" s="166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108"/>
    </row>
    <row r="7" spans="1:42" ht="30.75" customHeight="1" thickBot="1" x14ac:dyDescent="0.35">
      <c r="A7" s="59"/>
      <c r="B7" s="59"/>
      <c r="C7" s="30"/>
      <c r="D7" s="35" t="s">
        <v>48</v>
      </c>
      <c r="E7" s="36" t="s">
        <v>49</v>
      </c>
      <c r="F7" s="61" t="s">
        <v>52</v>
      </c>
      <c r="G7" s="30"/>
      <c r="H7" s="167" t="s">
        <v>181</v>
      </c>
      <c r="I7" s="167"/>
      <c r="J7" s="167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108"/>
    </row>
    <row r="8" spans="1:42" ht="21.75" customHeight="1" thickBot="1" x14ac:dyDescent="0.35">
      <c r="A8" s="59"/>
      <c r="B8" s="59"/>
      <c r="C8" s="59"/>
      <c r="D8" s="30"/>
      <c r="E8" s="30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108"/>
    </row>
    <row r="9" spans="1:42" ht="15.75" customHeight="1" thickBot="1" x14ac:dyDescent="0.35">
      <c r="A9" s="59"/>
      <c r="B9" s="59"/>
      <c r="C9" s="178" t="s">
        <v>53</v>
      </c>
      <c r="D9" s="169"/>
      <c r="E9" s="63" t="s">
        <v>54</v>
      </c>
      <c r="F9" s="64" t="s">
        <v>55</v>
      </c>
      <c r="G9" s="64" t="s">
        <v>56</v>
      </c>
      <c r="H9" s="64" t="s">
        <v>57</v>
      </c>
      <c r="I9" s="64" t="s">
        <v>58</v>
      </c>
      <c r="J9" s="64" t="s">
        <v>59</v>
      </c>
      <c r="K9" s="64" t="s">
        <v>60</v>
      </c>
      <c r="L9" s="64" t="s">
        <v>61</v>
      </c>
      <c r="M9" s="64" t="s">
        <v>62</v>
      </c>
      <c r="N9" s="64" t="s">
        <v>63</v>
      </c>
      <c r="O9" s="64" t="s">
        <v>64</v>
      </c>
      <c r="P9" s="65" t="s">
        <v>65</v>
      </c>
      <c r="Q9" s="66" t="s">
        <v>66</v>
      </c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108"/>
    </row>
    <row r="10" spans="1:42" ht="14.4" x14ac:dyDescent="0.3">
      <c r="A10" s="59"/>
      <c r="B10" s="59"/>
      <c r="C10" s="106">
        <v>1</v>
      </c>
      <c r="D10" s="45" t="s">
        <v>33</v>
      </c>
      <c r="E10" s="68">
        <f t="shared" ref="E10:E14" si="0">F10+G10+H10</f>
        <v>0</v>
      </c>
      <c r="F10" s="69">
        <f>IF($J$19="G",1,0)+IF($I$22="G",1,0)+IF($I$26="G",1,0)+IF($I$31="G",1,0)</f>
        <v>0</v>
      </c>
      <c r="G10" s="69">
        <f>IF($J$19="N",1,0)+IF($I$22="N",1,0)+IF($I$26="N",1,0)+IF($I$31="N",1,0)</f>
        <v>0</v>
      </c>
      <c r="H10" s="69">
        <f>IF($J$19="P",1,0)+IF($I$22="P",1,0)+IF($I$26="P",1,0)+IF($I$31="P",1,0)</f>
        <v>0</v>
      </c>
      <c r="I10" s="69">
        <f>T19+S22+S26+S31</f>
        <v>0</v>
      </c>
      <c r="J10" s="69">
        <f>H19+G22+G26+G31</f>
        <v>0</v>
      </c>
      <c r="K10" s="69">
        <f>G19+H22+H26+H31</f>
        <v>0</v>
      </c>
      <c r="L10" s="69">
        <f t="shared" ref="L10:L14" si="1">J10-K10</f>
        <v>0</v>
      </c>
      <c r="M10" s="69">
        <f>L19+K22+K26+K31</f>
        <v>0</v>
      </c>
      <c r="N10" s="69">
        <f>K19+L22+L26+L31</f>
        <v>0</v>
      </c>
      <c r="O10" s="69">
        <f t="shared" ref="O10:O14" si="2">M10-N10</f>
        <v>0</v>
      </c>
      <c r="P10" s="69">
        <f t="shared" ref="P10:P14" si="3">(F10*3)+(G10*2)+(H10*1)</f>
        <v>0</v>
      </c>
      <c r="Q10" s="70">
        <f t="shared" ref="Q10:Q14" si="4">RANK(P10,$P$10:$P$14)</f>
        <v>1</v>
      </c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108"/>
    </row>
    <row r="11" spans="1:42" ht="14.4" x14ac:dyDescent="0.3">
      <c r="A11" s="59"/>
      <c r="B11" s="59"/>
      <c r="C11" s="107">
        <v>2</v>
      </c>
      <c r="D11" s="46" t="s">
        <v>126</v>
      </c>
      <c r="E11" s="72">
        <f t="shared" si="0"/>
        <v>0</v>
      </c>
      <c r="F11" s="73">
        <f>IF($I$20="G",1,0)+IF($I$23="G",1,0)+IF($J$26="G",1,0)+IF($I$29="G",1,0)</f>
        <v>0</v>
      </c>
      <c r="G11" s="73">
        <f>IF($I$20="N",1,0)+IF($I$23="N",1,0)+IF($J$26="N",1,0)+IF($I$29="N",1,0)</f>
        <v>0</v>
      </c>
      <c r="H11" s="73">
        <f>IF($I$20="P",1,0)+IF($I$23="P",1,0)+IF($J$26="P",1,0)+IF($I$29="P",1,0)</f>
        <v>0</v>
      </c>
      <c r="I11" s="73">
        <f>S20+S23+T26+S29</f>
        <v>0</v>
      </c>
      <c r="J11" s="73">
        <f>G20+G23+H26+G29</f>
        <v>0</v>
      </c>
      <c r="K11" s="73">
        <f>H20+H23+G26+H29</f>
        <v>0</v>
      </c>
      <c r="L11" s="73">
        <f t="shared" si="1"/>
        <v>0</v>
      </c>
      <c r="M11" s="73">
        <f>K20+K23+L26+K29</f>
        <v>0</v>
      </c>
      <c r="N11" s="73">
        <f>L20+L23+K26+L29</f>
        <v>0</v>
      </c>
      <c r="O11" s="73">
        <f t="shared" si="2"/>
        <v>0</v>
      </c>
      <c r="P11" s="73">
        <f t="shared" si="3"/>
        <v>0</v>
      </c>
      <c r="Q11" s="74">
        <f t="shared" si="4"/>
        <v>1</v>
      </c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108"/>
    </row>
    <row r="12" spans="1:42" ht="14.4" x14ac:dyDescent="0.3">
      <c r="A12" s="59"/>
      <c r="B12" s="59"/>
      <c r="C12" s="107">
        <v>3</v>
      </c>
      <c r="D12" s="46" t="s">
        <v>26</v>
      </c>
      <c r="E12" s="72">
        <f t="shared" si="0"/>
        <v>0</v>
      </c>
      <c r="F12" s="73">
        <f>IF($J$20="G",1,0)+IF($I$25="G",1,0)+IF($I$28="G",1,0)+IF($J$31="G",1,0)</f>
        <v>0</v>
      </c>
      <c r="G12" s="73">
        <f>IF($J$20="N",1,0)+IF($I$25="N",1,0)+IF($I$28="N",1,0)+IF($J$31="N",1,0)</f>
        <v>0</v>
      </c>
      <c r="H12" s="73">
        <f>IF($J$20="P",1,0)+IF($I$25="P",1,0)+IF($I$28="P",1,0)+IF($J$31="P",1,0)</f>
        <v>0</v>
      </c>
      <c r="I12" s="73">
        <f>T20+S25+S28+T31</f>
        <v>0</v>
      </c>
      <c r="J12" s="73">
        <f>H20+G25+G28+H31</f>
        <v>0</v>
      </c>
      <c r="K12" s="73">
        <f>G20+H25+H28+G31</f>
        <v>0</v>
      </c>
      <c r="L12" s="73">
        <f t="shared" si="1"/>
        <v>0</v>
      </c>
      <c r="M12" s="73">
        <f>L20+K25+K28+L31</f>
        <v>0</v>
      </c>
      <c r="N12" s="73">
        <f>K20+L25+L28+K31</f>
        <v>0</v>
      </c>
      <c r="O12" s="73">
        <f t="shared" si="2"/>
        <v>0</v>
      </c>
      <c r="P12" s="73">
        <f t="shared" si="3"/>
        <v>0</v>
      </c>
      <c r="Q12" s="74">
        <f t="shared" si="4"/>
        <v>1</v>
      </c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108"/>
    </row>
    <row r="13" spans="1:42" ht="14.4" x14ac:dyDescent="0.3">
      <c r="A13" s="59"/>
      <c r="B13" s="59"/>
      <c r="C13" s="107">
        <v>4</v>
      </c>
      <c r="D13" s="46" t="s">
        <v>18</v>
      </c>
      <c r="E13" s="72">
        <f t="shared" si="0"/>
        <v>0</v>
      </c>
      <c r="F13" s="73">
        <f>IF($J$22="G",1,0)+IF($J$25="G",1,0)+IF($J$29="G",1,0)+IF($I$32="G",1,0)</f>
        <v>0</v>
      </c>
      <c r="G13" s="73">
        <f>IF($J$22="N",1,0)+IF($J$25="N",1,0)+IF($J$29="N",1,0)+IF($I$32="N",1,0)</f>
        <v>0</v>
      </c>
      <c r="H13" s="73">
        <f>IF($J$22="P",1,0)+IF($J$25="P",1,0)+IF($J$29="P",1,0)+IF($I$32="P",1,0)</f>
        <v>0</v>
      </c>
      <c r="I13" s="73">
        <f>T22+T25+T29+S32</f>
        <v>0</v>
      </c>
      <c r="J13" s="73">
        <f>H22+H25+H29+G32</f>
        <v>0</v>
      </c>
      <c r="K13" s="73">
        <f>G22+G25+G29+H32</f>
        <v>0</v>
      </c>
      <c r="L13" s="73">
        <f t="shared" si="1"/>
        <v>0</v>
      </c>
      <c r="M13" s="73">
        <f>L22+L25+L29+K32</f>
        <v>0</v>
      </c>
      <c r="N13" s="73">
        <f>K22+K25+K29+L32</f>
        <v>0</v>
      </c>
      <c r="O13" s="73">
        <f t="shared" si="2"/>
        <v>0</v>
      </c>
      <c r="P13" s="73">
        <f t="shared" si="3"/>
        <v>0</v>
      </c>
      <c r="Q13" s="74">
        <f t="shared" si="4"/>
        <v>1</v>
      </c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108"/>
    </row>
    <row r="14" spans="1:42" ht="15.75" customHeight="1" thickBot="1" x14ac:dyDescent="0.35">
      <c r="A14" s="59"/>
      <c r="B14" s="59"/>
      <c r="C14" s="81">
        <v>5</v>
      </c>
      <c r="D14" s="47" t="s">
        <v>32</v>
      </c>
      <c r="E14" s="76">
        <f t="shared" si="0"/>
        <v>0</v>
      </c>
      <c r="F14" s="77">
        <f>IF($I$19="G",1,0)+IF($J$23="G",1,0)+IF($J$28="G",1,0)+IF($J$32="G",1,0)</f>
        <v>0</v>
      </c>
      <c r="G14" s="77">
        <f>IF($I$19="N",1,0)+IF($J$23="N",1,0)+IF($J$28="N",1,0)+IF($J$32="N",1,0)</f>
        <v>0</v>
      </c>
      <c r="H14" s="77">
        <f>IF($I$19="P",1,0)+IF($J$23="P",1,0)+IF($J$28="P",1,0)+IF($J$32="P",1,0)</f>
        <v>0</v>
      </c>
      <c r="I14" s="77">
        <f>S19+T23+T28+T32</f>
        <v>0</v>
      </c>
      <c r="J14" s="77">
        <f>G19+H23+H28+H32</f>
        <v>0</v>
      </c>
      <c r="K14" s="77">
        <f>H19+G23+G28+G32</f>
        <v>0</v>
      </c>
      <c r="L14" s="77">
        <f t="shared" si="1"/>
        <v>0</v>
      </c>
      <c r="M14" s="77">
        <f>K19+L23+L28+L32</f>
        <v>0</v>
      </c>
      <c r="N14" s="77">
        <f>L19+K23+K28+K32</f>
        <v>0</v>
      </c>
      <c r="O14" s="77">
        <f t="shared" si="2"/>
        <v>0</v>
      </c>
      <c r="P14" s="77">
        <f t="shared" si="3"/>
        <v>0</v>
      </c>
      <c r="Q14" s="78">
        <f t="shared" si="4"/>
        <v>1</v>
      </c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108"/>
    </row>
    <row r="15" spans="1:42" ht="15.75" customHeight="1" thickBot="1" x14ac:dyDescent="0.35">
      <c r="A15" s="59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108"/>
    </row>
    <row r="16" spans="1:42" ht="29.25" customHeight="1" thickBot="1" x14ac:dyDescent="0.35">
      <c r="A16" s="59"/>
      <c r="B16" s="221" t="s">
        <v>192</v>
      </c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6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108"/>
    </row>
    <row r="17" spans="1:42" ht="16.5" customHeight="1" thickBot="1" x14ac:dyDescent="0.35">
      <c r="A17" s="59"/>
      <c r="B17" s="192"/>
      <c r="C17" s="176"/>
      <c r="D17" s="176"/>
      <c r="E17" s="176"/>
      <c r="F17" s="186"/>
      <c r="G17" s="193" t="s">
        <v>73</v>
      </c>
      <c r="H17" s="194"/>
      <c r="I17" s="195" t="s">
        <v>74</v>
      </c>
      <c r="J17" s="194"/>
      <c r="K17" s="208" t="s">
        <v>75</v>
      </c>
      <c r="L17" s="181"/>
      <c r="M17" s="195" t="s">
        <v>76</v>
      </c>
      <c r="N17" s="173"/>
      <c r="O17" s="195" t="s">
        <v>77</v>
      </c>
      <c r="P17" s="194"/>
      <c r="Q17" s="195" t="s">
        <v>78</v>
      </c>
      <c r="R17" s="194"/>
      <c r="S17" s="195" t="s">
        <v>58</v>
      </c>
      <c r="T17" s="194"/>
      <c r="U17" s="208" t="s">
        <v>79</v>
      </c>
      <c r="V17" s="182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108"/>
    </row>
    <row r="18" spans="1:42" ht="15.75" customHeight="1" thickBot="1" x14ac:dyDescent="0.35">
      <c r="A18" s="59"/>
      <c r="B18" s="82" t="s">
        <v>80</v>
      </c>
      <c r="C18" s="80" t="s">
        <v>81</v>
      </c>
      <c r="D18" s="64" t="s">
        <v>82</v>
      </c>
      <c r="E18" s="64" t="s">
        <v>83</v>
      </c>
      <c r="F18" s="83" t="s">
        <v>84</v>
      </c>
      <c r="G18" s="84" t="s">
        <v>85</v>
      </c>
      <c r="H18" s="85" t="s">
        <v>86</v>
      </c>
      <c r="I18" s="86" t="s">
        <v>87</v>
      </c>
      <c r="J18" s="87" t="s">
        <v>88</v>
      </c>
      <c r="K18" s="86" t="s">
        <v>87</v>
      </c>
      <c r="L18" s="86" t="s">
        <v>88</v>
      </c>
      <c r="M18" s="86" t="s">
        <v>87</v>
      </c>
      <c r="N18" s="86" t="s">
        <v>88</v>
      </c>
      <c r="O18" s="86" t="s">
        <v>87</v>
      </c>
      <c r="P18" s="88" t="s">
        <v>88</v>
      </c>
      <c r="Q18" s="86" t="s">
        <v>87</v>
      </c>
      <c r="R18" s="88" t="s">
        <v>88</v>
      </c>
      <c r="S18" s="86" t="s">
        <v>87</v>
      </c>
      <c r="T18" s="88" t="s">
        <v>88</v>
      </c>
      <c r="U18" s="86" t="s">
        <v>87</v>
      </c>
      <c r="V18" s="89" t="s">
        <v>88</v>
      </c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</row>
    <row r="19" spans="1:42" ht="14.4" x14ac:dyDescent="0.3">
      <c r="A19" s="59"/>
      <c r="B19" s="90" t="s">
        <v>89</v>
      </c>
      <c r="C19" s="91">
        <v>1</v>
      </c>
      <c r="D19" s="50" t="s">
        <v>162</v>
      </c>
      <c r="E19" s="69" t="str">
        <f>IF(D14="","",D14)</f>
        <v>CŒUR DE GARONNE</v>
      </c>
      <c r="F19" s="69" t="str">
        <f>IF(D10="","",D10)</f>
        <v>TEC RUGBY</v>
      </c>
      <c r="G19" s="92"/>
      <c r="H19" s="92"/>
      <c r="I19" s="69" t="str">
        <f t="shared" ref="I19:I20" si="5">IF((AND(G19="",H19="")),"",(IF(G19=H19,"N",(IF(G19&gt;H19,"G","P")))))</f>
        <v/>
      </c>
      <c r="J19" s="69" t="str">
        <f t="shared" ref="J19:J20" si="6">IF((AND(H19="",G19="")),"",(IF(H19=G19,"N",(IF(H19&gt;G19,"G","P")))))</f>
        <v/>
      </c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69" t="str">
        <f t="shared" ref="U19:V20" si="7">IF(AND(G19="",K19="",M19="",O19="",Q19=""),"",(IF((K19*5)+(M19*2)+(O19*3)+(Q19*3)=G19,"ok","erreur")))</f>
        <v/>
      </c>
      <c r="V19" s="70" t="str">
        <f t="shared" si="7"/>
        <v/>
      </c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</row>
    <row r="20" spans="1:42" ht="14.4" x14ac:dyDescent="0.3">
      <c r="A20" s="59"/>
      <c r="B20" s="93" t="s">
        <v>172</v>
      </c>
      <c r="C20" s="94">
        <v>2</v>
      </c>
      <c r="D20" s="51" t="s">
        <v>134</v>
      </c>
      <c r="E20" s="73" t="str">
        <f>IF(D11="","",D11)</f>
        <v>VILLEFRANCHE LAURAGAIS</v>
      </c>
      <c r="F20" s="73" t="str">
        <f>IF(D12="","",D12)</f>
        <v>USVF / ST JORY / LAUNAGUET</v>
      </c>
      <c r="G20" s="95"/>
      <c r="H20" s="95"/>
      <c r="I20" s="73" t="str">
        <f t="shared" si="5"/>
        <v/>
      </c>
      <c r="J20" s="73" t="str">
        <f t="shared" si="6"/>
        <v/>
      </c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73" t="str">
        <f t="shared" si="7"/>
        <v/>
      </c>
      <c r="V20" s="74" t="str">
        <f t="shared" si="7"/>
        <v/>
      </c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</row>
    <row r="21" spans="1:42" ht="15.75" customHeight="1" x14ac:dyDescent="0.3">
      <c r="A21" s="59"/>
      <c r="B21" s="196" t="s">
        <v>174</v>
      </c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71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</row>
    <row r="22" spans="1:42" ht="15.75" customHeight="1" x14ac:dyDescent="0.3">
      <c r="A22" s="59"/>
      <c r="B22" s="93" t="s">
        <v>173</v>
      </c>
      <c r="C22" s="94">
        <v>3</v>
      </c>
      <c r="D22" s="51" t="s">
        <v>133</v>
      </c>
      <c r="E22" s="73" t="str">
        <f t="shared" ref="E22:E23" si="8">IF(D10="","",D10)</f>
        <v>TEC RUGBY</v>
      </c>
      <c r="F22" s="73" t="str">
        <f t="shared" ref="F22:F23" si="9">IF(D13="","",D13)</f>
        <v>TOURNEFEUILLE</v>
      </c>
      <c r="G22" s="95"/>
      <c r="H22" s="95"/>
      <c r="I22" s="73" t="str">
        <f t="shared" ref="I22:I23" si="10">IF((AND(G22="",H22="")),"",(IF(G22=H22,"N",(IF(G22&gt;H22,"G","P")))))</f>
        <v/>
      </c>
      <c r="J22" s="73" t="str">
        <f t="shared" ref="J22:J23" si="11">IF((AND(H22="",G22="")),"",(IF(H22=G22,"N",(IF(H22&gt;G22,"G","P")))))</f>
        <v/>
      </c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73" t="str">
        <f t="shared" ref="U22:V23" si="12">IF(AND(G22="",K22="",M22="",O22="",Q22=""),"",(IF((K22*5)+(M22*2)+(O22*3)+(Q22*3)=G22,"ok","erreur")))</f>
        <v/>
      </c>
      <c r="V22" s="74" t="str">
        <f t="shared" si="12"/>
        <v/>
      </c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</row>
    <row r="23" spans="1:42" ht="15.75" customHeight="1" x14ac:dyDescent="0.3">
      <c r="A23" s="59"/>
      <c r="B23" s="93" t="s">
        <v>92</v>
      </c>
      <c r="C23" s="94">
        <v>4</v>
      </c>
      <c r="D23" s="51" t="s">
        <v>163</v>
      </c>
      <c r="E23" s="73" t="str">
        <f t="shared" si="8"/>
        <v>VILLEFRANCHE LAURAGAIS</v>
      </c>
      <c r="F23" s="73" t="str">
        <f t="shared" si="9"/>
        <v>CŒUR DE GARONNE</v>
      </c>
      <c r="G23" s="95"/>
      <c r="H23" s="95"/>
      <c r="I23" s="73" t="str">
        <f t="shared" si="10"/>
        <v/>
      </c>
      <c r="J23" s="73" t="str">
        <f t="shared" si="11"/>
        <v/>
      </c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73" t="str">
        <f t="shared" si="12"/>
        <v/>
      </c>
      <c r="V23" s="74" t="str">
        <f t="shared" si="12"/>
        <v/>
      </c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</row>
    <row r="24" spans="1:42" ht="15.75" customHeight="1" x14ac:dyDescent="0.3">
      <c r="A24" s="59"/>
      <c r="B24" s="196" t="s">
        <v>174</v>
      </c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71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</row>
    <row r="25" spans="1:42" ht="15.75" customHeight="1" x14ac:dyDescent="0.3">
      <c r="A25" s="59"/>
      <c r="B25" s="93" t="s">
        <v>175</v>
      </c>
      <c r="C25" s="94">
        <v>5</v>
      </c>
      <c r="D25" s="51" t="s">
        <v>138</v>
      </c>
      <c r="E25" s="73" t="str">
        <f>IF(D12="","",D12)</f>
        <v>USVF / ST JORY / LAUNAGUET</v>
      </c>
      <c r="F25" s="73" t="str">
        <f>IF(D13="","",D13)</f>
        <v>TOURNEFEUILLE</v>
      </c>
      <c r="G25" s="95"/>
      <c r="H25" s="95"/>
      <c r="I25" s="73" t="str">
        <f t="shared" ref="I25:I26" si="13">IF((AND(G25="",H25="")),"",(IF(G25=H25,"N",(IF(G25&gt;H25,"G","P")))))</f>
        <v/>
      </c>
      <c r="J25" s="73" t="str">
        <f t="shared" ref="J25:J26" si="14">IF((AND(H25="",G25="")),"",(IF(H25=G25,"N",(IF(H25&gt;G25,"G","P")))))</f>
        <v/>
      </c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73" t="str">
        <f t="shared" ref="U25:V26" si="15">IF(AND(G25="",K25="",M25="",O25="",Q25=""),"",(IF((K25*5)+(M25*2)+(O25*3)+(Q25*3)=G25,"ok","erreur")))</f>
        <v/>
      </c>
      <c r="V25" s="74" t="str">
        <f t="shared" si="15"/>
        <v/>
      </c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</row>
    <row r="26" spans="1:42" ht="15.75" customHeight="1" x14ac:dyDescent="0.3">
      <c r="A26" s="59"/>
      <c r="B26" s="93" t="s">
        <v>95</v>
      </c>
      <c r="C26" s="94">
        <v>6</v>
      </c>
      <c r="D26" s="51" t="s">
        <v>137</v>
      </c>
      <c r="E26" s="73" t="str">
        <f>IF(D10="","",D10)</f>
        <v>TEC RUGBY</v>
      </c>
      <c r="F26" s="73" t="str">
        <f>IF(D11="","",D11)</f>
        <v>VILLEFRANCHE LAURAGAIS</v>
      </c>
      <c r="G26" s="95"/>
      <c r="H26" s="95"/>
      <c r="I26" s="73" t="str">
        <f t="shared" si="13"/>
        <v/>
      </c>
      <c r="J26" s="73" t="str">
        <f t="shared" si="14"/>
        <v/>
      </c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73" t="str">
        <f t="shared" si="15"/>
        <v/>
      </c>
      <c r="V26" s="74" t="str">
        <f t="shared" si="15"/>
        <v/>
      </c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</row>
    <row r="27" spans="1:42" ht="15.75" customHeight="1" x14ac:dyDescent="0.3">
      <c r="A27" s="59"/>
      <c r="B27" s="196" t="s">
        <v>174</v>
      </c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71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</row>
    <row r="28" spans="1:42" ht="15.75" customHeight="1" x14ac:dyDescent="0.3">
      <c r="A28" s="59"/>
      <c r="B28" s="93" t="s">
        <v>176</v>
      </c>
      <c r="C28" s="94">
        <v>7</v>
      </c>
      <c r="D28" s="51" t="s">
        <v>164</v>
      </c>
      <c r="E28" s="73" t="str">
        <f>IF(D12="","",D12)</f>
        <v>USVF / ST JORY / LAUNAGUET</v>
      </c>
      <c r="F28" s="73" t="str">
        <f>IF(D14="","",D14)</f>
        <v>CŒUR DE GARONNE</v>
      </c>
      <c r="G28" s="95"/>
      <c r="H28" s="95"/>
      <c r="I28" s="73" t="str">
        <f t="shared" ref="I28:I29" si="16">IF((AND(G28="",H28="")),"",(IF(G28=H28,"N",(IF(G28&gt;H28,"G","P")))))</f>
        <v/>
      </c>
      <c r="J28" s="73" t="str">
        <f t="shared" ref="J28:J29" si="17">IF((AND(H28="",G28="")),"",(IF(H28=G28,"N",(IF(H28&gt;G28,"G","P")))))</f>
        <v/>
      </c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73" t="str">
        <f t="shared" ref="U28:V29" si="18">IF(AND(G28="",K28="",M28="",O28="",Q28=""),"",(IF((K28*5)+(M28*2)+(O28*3)+(Q28*3)=G28,"ok","erreur")))</f>
        <v/>
      </c>
      <c r="V28" s="74" t="str">
        <f t="shared" si="18"/>
        <v/>
      </c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</row>
    <row r="29" spans="1:42" ht="15.75" customHeight="1" x14ac:dyDescent="0.3">
      <c r="A29" s="59"/>
      <c r="B29" s="93" t="s">
        <v>104</v>
      </c>
      <c r="C29" s="94">
        <v>8</v>
      </c>
      <c r="D29" s="51" t="s">
        <v>136</v>
      </c>
      <c r="E29" s="73" t="str">
        <f>IF(D11="","",D11)</f>
        <v>VILLEFRANCHE LAURAGAIS</v>
      </c>
      <c r="F29" s="73" t="str">
        <f>IF(D13="","",D13)</f>
        <v>TOURNEFEUILLE</v>
      </c>
      <c r="G29" s="95"/>
      <c r="H29" s="95"/>
      <c r="I29" s="73" t="str">
        <f t="shared" si="16"/>
        <v/>
      </c>
      <c r="J29" s="73" t="str">
        <f t="shared" si="17"/>
        <v/>
      </c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73" t="str">
        <f t="shared" si="18"/>
        <v/>
      </c>
      <c r="V29" s="74" t="str">
        <f t="shared" si="18"/>
        <v/>
      </c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</row>
    <row r="30" spans="1:42" ht="15.75" customHeight="1" x14ac:dyDescent="0.3">
      <c r="A30" s="59"/>
      <c r="B30" s="196" t="s">
        <v>174</v>
      </c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71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</row>
    <row r="31" spans="1:42" ht="15.75" customHeight="1" x14ac:dyDescent="0.3">
      <c r="A31" s="59"/>
      <c r="B31" s="93" t="s">
        <v>177</v>
      </c>
      <c r="C31" s="94">
        <v>9</v>
      </c>
      <c r="D31" s="51" t="s">
        <v>135</v>
      </c>
      <c r="E31" s="73" t="str">
        <f>IF(D10="","",D10)</f>
        <v>TEC RUGBY</v>
      </c>
      <c r="F31" s="73" t="str">
        <f>IF(D12="","",D12)</f>
        <v>USVF / ST JORY / LAUNAGUET</v>
      </c>
      <c r="G31" s="95"/>
      <c r="H31" s="95"/>
      <c r="I31" s="73" t="str">
        <f t="shared" ref="I31:I32" si="19">IF((AND(G31="",H31="")),"",(IF(G31=H31,"N",(IF(G31&gt;H31,"G","P")))))</f>
        <v/>
      </c>
      <c r="J31" s="73" t="str">
        <f t="shared" ref="J31:J32" si="20">IF((AND(H31="",G31="")),"",(IF(H31=G31,"N",(IF(H31&gt;G31,"G","P")))))</f>
        <v/>
      </c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73" t="str">
        <f t="shared" ref="U31:V32" si="21">IF(AND(G31="",K31="",M31="",O31="",Q31=""),"",(IF((K31*5)+(M31*2)+(O31*3)+(Q31*3)=G31,"ok","erreur")))</f>
        <v/>
      </c>
      <c r="V31" s="74" t="str">
        <f t="shared" si="21"/>
        <v/>
      </c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</row>
    <row r="32" spans="1:42" ht="15.75" customHeight="1" x14ac:dyDescent="0.3">
      <c r="A32" s="59"/>
      <c r="B32" s="122" t="s">
        <v>98</v>
      </c>
      <c r="C32" s="85">
        <v>10</v>
      </c>
      <c r="D32" s="123" t="s">
        <v>165</v>
      </c>
      <c r="E32" s="124" t="str">
        <f>IF(D13="","",D13)</f>
        <v>TOURNEFEUILLE</v>
      </c>
      <c r="F32" s="124" t="str">
        <f>IF(D14="","",D14)</f>
        <v>CŒUR DE GARONNE</v>
      </c>
      <c r="G32" s="125"/>
      <c r="H32" s="125"/>
      <c r="I32" s="124" t="str">
        <f t="shared" si="19"/>
        <v/>
      </c>
      <c r="J32" s="124" t="str">
        <f t="shared" si="20"/>
        <v/>
      </c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4" t="str">
        <f t="shared" si="21"/>
        <v/>
      </c>
      <c r="V32" s="126" t="str">
        <f t="shared" si="21"/>
        <v/>
      </c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</row>
    <row r="33" spans="1:42" ht="15.75" customHeight="1" thickBot="1" x14ac:dyDescent="0.35">
      <c r="A33" s="59"/>
      <c r="B33" s="96" t="s">
        <v>178</v>
      </c>
      <c r="C33" s="200" t="s">
        <v>99</v>
      </c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190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</row>
    <row r="34" spans="1:42" ht="15.75" customHeight="1" thickBot="1" x14ac:dyDescent="0.35">
      <c r="A34" s="59"/>
      <c r="B34" s="59"/>
      <c r="C34" s="59"/>
      <c r="D34" s="59"/>
      <c r="E34" s="59"/>
      <c r="F34" s="59"/>
      <c r="G34" s="59"/>
      <c r="H34" s="59"/>
      <c r="I34" s="98"/>
      <c r="J34" s="9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</row>
    <row r="35" spans="1:42" ht="19.5" customHeight="1" thickBot="1" x14ac:dyDescent="0.35">
      <c r="A35" s="59"/>
      <c r="B35" s="59"/>
      <c r="C35" s="59"/>
      <c r="D35" s="59"/>
      <c r="E35" s="59"/>
      <c r="F35" s="223" t="s">
        <v>71</v>
      </c>
      <c r="G35" s="181"/>
      <c r="H35" s="182"/>
      <c r="I35" s="127" t="s">
        <v>49</v>
      </c>
      <c r="J35" s="168" t="s">
        <v>166</v>
      </c>
      <c r="K35" s="179"/>
      <c r="L35" s="169"/>
      <c r="M35" s="105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</row>
    <row r="36" spans="1:42" ht="15.75" customHeight="1" x14ac:dyDescent="0.3">
      <c r="A36" s="59"/>
      <c r="B36" s="59"/>
      <c r="C36" s="59"/>
      <c r="D36" s="59"/>
      <c r="E36" s="59"/>
      <c r="F36" s="224"/>
      <c r="G36" s="184"/>
      <c r="H36" s="185"/>
      <c r="I36" s="59"/>
      <c r="J36" s="113">
        <v>1</v>
      </c>
      <c r="K36" s="205"/>
      <c r="L36" s="206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</row>
    <row r="37" spans="1:42" ht="15.75" customHeight="1" x14ac:dyDescent="0.3">
      <c r="A37" s="59"/>
      <c r="B37" s="59"/>
      <c r="C37" s="59"/>
      <c r="D37" s="59"/>
      <c r="E37" s="59"/>
      <c r="F37" s="224"/>
      <c r="G37" s="184"/>
      <c r="H37" s="185"/>
      <c r="I37" s="59"/>
      <c r="J37" s="107">
        <v>2</v>
      </c>
      <c r="K37" s="205"/>
      <c r="L37" s="206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</row>
    <row r="38" spans="1:42" ht="15.75" customHeight="1" thickBot="1" x14ac:dyDescent="0.35">
      <c r="A38" s="59"/>
      <c r="B38" s="59"/>
      <c r="C38" s="59"/>
      <c r="D38" s="59"/>
      <c r="E38" s="59"/>
      <c r="F38" s="225"/>
      <c r="G38" s="176"/>
      <c r="H38" s="186"/>
      <c r="I38" s="59"/>
      <c r="J38" s="107">
        <v>3</v>
      </c>
      <c r="K38" s="205"/>
      <c r="L38" s="206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</row>
    <row r="39" spans="1:42" ht="15.75" customHeight="1" x14ac:dyDescent="0.3">
      <c r="A39" s="59"/>
      <c r="B39" s="59"/>
      <c r="C39" s="59"/>
      <c r="D39" s="59"/>
      <c r="E39" s="59"/>
      <c r="F39" s="59"/>
      <c r="G39" s="59"/>
      <c r="H39" s="59"/>
      <c r="I39" s="59"/>
      <c r="J39" s="107">
        <v>4</v>
      </c>
      <c r="K39" s="205"/>
      <c r="L39" s="206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</row>
    <row r="40" spans="1:42" ht="15.75" customHeight="1" thickBot="1" x14ac:dyDescent="0.35">
      <c r="A40" s="59"/>
      <c r="B40" s="59"/>
      <c r="C40" s="59"/>
      <c r="D40" s="59"/>
      <c r="E40" s="59"/>
      <c r="F40" s="59"/>
      <c r="G40" s="59"/>
      <c r="H40" s="59"/>
      <c r="I40" s="59"/>
      <c r="J40" s="81">
        <v>5</v>
      </c>
      <c r="K40" s="222"/>
      <c r="L40" s="186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</row>
    <row r="41" spans="1:42" ht="15.75" customHeight="1" x14ac:dyDescent="0.3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</row>
    <row r="42" spans="1:42" ht="15.75" customHeight="1" x14ac:dyDescent="0.3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</row>
    <row r="43" spans="1:42" ht="15.75" customHeight="1" x14ac:dyDescent="0.3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</row>
    <row r="44" spans="1:42" ht="15.75" customHeight="1" x14ac:dyDescent="0.3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</row>
    <row r="45" spans="1:42" ht="15.75" customHeight="1" x14ac:dyDescent="0.3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</row>
    <row r="46" spans="1:42" ht="15.75" customHeight="1" x14ac:dyDescent="0.3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</row>
    <row r="47" spans="1:42" ht="15.75" customHeight="1" x14ac:dyDescent="0.3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</row>
    <row r="48" spans="1:42" ht="15.75" customHeight="1" x14ac:dyDescent="0.3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</row>
    <row r="49" spans="1:42" ht="15.75" customHeight="1" x14ac:dyDescent="0.3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</row>
    <row r="50" spans="1:42" ht="15.75" customHeight="1" x14ac:dyDescent="0.3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</row>
    <row r="51" spans="1:42" ht="15.75" customHeight="1" x14ac:dyDescent="0.3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</row>
    <row r="52" spans="1:42" ht="15.75" customHeight="1" x14ac:dyDescent="0.3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</row>
    <row r="53" spans="1:42" ht="15.75" customHeight="1" x14ac:dyDescent="0.3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  <c r="AP53" s="59"/>
    </row>
    <row r="54" spans="1:42" ht="15.75" customHeight="1" x14ac:dyDescent="0.3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</row>
    <row r="55" spans="1:42" ht="15.75" customHeight="1" x14ac:dyDescent="0.3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</row>
    <row r="56" spans="1:42" ht="15.75" customHeight="1" x14ac:dyDescent="0.3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</row>
    <row r="57" spans="1:42" ht="15.75" customHeight="1" x14ac:dyDescent="0.3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</row>
    <row r="58" spans="1:42" ht="15.75" customHeight="1" x14ac:dyDescent="0.3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</row>
    <row r="59" spans="1:42" ht="15.75" customHeight="1" x14ac:dyDescent="0.3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</row>
    <row r="60" spans="1:42" ht="15.75" customHeight="1" x14ac:dyDescent="0.3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</row>
    <row r="61" spans="1:42" ht="15.75" customHeight="1" x14ac:dyDescent="0.3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</row>
    <row r="62" spans="1:42" ht="15.75" customHeight="1" x14ac:dyDescent="0.3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</row>
    <row r="63" spans="1:42" ht="15.75" customHeight="1" x14ac:dyDescent="0.3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</row>
    <row r="64" spans="1:42" ht="15.75" customHeight="1" x14ac:dyDescent="0.3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</row>
    <row r="65" spans="1:42" ht="15.75" customHeight="1" x14ac:dyDescent="0.3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</row>
    <row r="66" spans="1:42" ht="15.75" customHeight="1" x14ac:dyDescent="0.3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</row>
    <row r="67" spans="1:42" ht="15.75" customHeight="1" x14ac:dyDescent="0.3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</row>
    <row r="68" spans="1:42" ht="15.75" customHeight="1" x14ac:dyDescent="0.3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</row>
    <row r="69" spans="1:42" ht="15.75" customHeight="1" x14ac:dyDescent="0.3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</row>
    <row r="70" spans="1:42" ht="15.75" customHeight="1" x14ac:dyDescent="0.3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</row>
    <row r="71" spans="1:42" ht="15.75" customHeight="1" x14ac:dyDescent="0.3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</row>
    <row r="72" spans="1:42" ht="15.75" customHeight="1" x14ac:dyDescent="0.3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</row>
    <row r="73" spans="1:42" ht="15.75" customHeight="1" x14ac:dyDescent="0.3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</row>
    <row r="74" spans="1:42" ht="15.75" customHeight="1" x14ac:dyDescent="0.3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</row>
    <row r="75" spans="1:42" ht="15.75" customHeight="1" x14ac:dyDescent="0.3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</row>
    <row r="76" spans="1:42" ht="15.75" customHeight="1" x14ac:dyDescent="0.3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</row>
    <row r="77" spans="1:42" ht="15.75" customHeight="1" x14ac:dyDescent="0.3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</row>
    <row r="78" spans="1:42" ht="15.75" customHeight="1" x14ac:dyDescent="0.3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</row>
    <row r="79" spans="1:42" ht="15.75" customHeight="1" x14ac:dyDescent="0.3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</row>
    <row r="80" spans="1:42" ht="15.75" customHeight="1" x14ac:dyDescent="0.3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</row>
    <row r="81" spans="1:42" ht="15.75" customHeight="1" x14ac:dyDescent="0.3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</row>
    <row r="82" spans="1:42" ht="15.75" customHeight="1" x14ac:dyDescent="0.3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</row>
    <row r="83" spans="1:42" ht="15.75" customHeight="1" x14ac:dyDescent="0.3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</row>
    <row r="84" spans="1:42" ht="15.75" customHeight="1" x14ac:dyDescent="0.3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</row>
    <row r="85" spans="1:42" ht="15.75" customHeight="1" x14ac:dyDescent="0.3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</row>
    <row r="86" spans="1:42" ht="15.75" customHeight="1" x14ac:dyDescent="0.3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</row>
    <row r="87" spans="1:42" ht="15.75" customHeight="1" x14ac:dyDescent="0.3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</row>
    <row r="88" spans="1:42" ht="15.75" customHeight="1" x14ac:dyDescent="0.3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</row>
    <row r="89" spans="1:42" ht="15.75" customHeight="1" x14ac:dyDescent="0.3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</row>
    <row r="90" spans="1:42" ht="15.75" customHeight="1" x14ac:dyDescent="0.3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</row>
    <row r="91" spans="1:42" ht="15.75" customHeight="1" x14ac:dyDescent="0.3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</row>
    <row r="92" spans="1:42" ht="15.75" customHeight="1" x14ac:dyDescent="0.3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  <c r="AP92" s="59"/>
    </row>
    <row r="93" spans="1:42" ht="15.75" customHeight="1" x14ac:dyDescent="0.3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</row>
    <row r="94" spans="1:42" ht="15.75" customHeight="1" x14ac:dyDescent="0.3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</row>
    <row r="95" spans="1:42" ht="15.75" customHeight="1" x14ac:dyDescent="0.3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</row>
    <row r="96" spans="1:42" ht="15.75" customHeight="1" x14ac:dyDescent="0.3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</row>
    <row r="97" spans="1:42" ht="15.75" customHeight="1" x14ac:dyDescent="0.3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</row>
    <row r="98" spans="1:42" ht="15.75" customHeight="1" x14ac:dyDescent="0.3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</row>
    <row r="99" spans="1:42" ht="15.75" customHeight="1" x14ac:dyDescent="0.3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</row>
    <row r="100" spans="1:42" ht="15.75" customHeight="1" x14ac:dyDescent="0.3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</row>
    <row r="101" spans="1:42" ht="15.75" customHeight="1" x14ac:dyDescent="0.3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</row>
    <row r="102" spans="1:42" ht="15.75" customHeight="1" x14ac:dyDescent="0.3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</row>
    <row r="103" spans="1:42" ht="15.75" customHeight="1" x14ac:dyDescent="0.3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</row>
    <row r="104" spans="1:42" ht="15.75" customHeight="1" x14ac:dyDescent="0.3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</row>
    <row r="105" spans="1:42" ht="15.75" customHeight="1" x14ac:dyDescent="0.3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</row>
    <row r="106" spans="1:42" ht="15.75" customHeight="1" x14ac:dyDescent="0.3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</row>
    <row r="107" spans="1:42" ht="15.75" customHeight="1" x14ac:dyDescent="0.3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</row>
    <row r="108" spans="1:42" ht="15.75" customHeight="1" x14ac:dyDescent="0.3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</row>
    <row r="109" spans="1:42" ht="15.75" customHeight="1" x14ac:dyDescent="0.3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</row>
    <row r="110" spans="1:42" ht="15.75" customHeight="1" x14ac:dyDescent="0.3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</row>
    <row r="111" spans="1:42" ht="15.75" customHeight="1" x14ac:dyDescent="0.3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</row>
    <row r="112" spans="1:42" ht="15.75" customHeight="1" x14ac:dyDescent="0.3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</row>
    <row r="113" spans="1:42" ht="15.75" customHeight="1" x14ac:dyDescent="0.3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</row>
    <row r="114" spans="1:42" ht="15.75" customHeight="1" x14ac:dyDescent="0.3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</row>
    <row r="115" spans="1:42" ht="15.75" customHeight="1" x14ac:dyDescent="0.3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</row>
    <row r="116" spans="1:42" ht="15.75" customHeight="1" x14ac:dyDescent="0.3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</row>
    <row r="117" spans="1:42" ht="15.75" customHeight="1" x14ac:dyDescent="0.3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</row>
    <row r="118" spans="1:42" ht="15.75" customHeight="1" x14ac:dyDescent="0.3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</row>
    <row r="119" spans="1:42" ht="15.75" customHeight="1" x14ac:dyDescent="0.3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</row>
    <row r="120" spans="1:42" ht="15.75" customHeight="1" x14ac:dyDescent="0.3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</row>
    <row r="121" spans="1:42" ht="15.75" customHeight="1" x14ac:dyDescent="0.3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</row>
    <row r="122" spans="1:42" ht="15.75" customHeight="1" x14ac:dyDescent="0.3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  <c r="AP122" s="59"/>
    </row>
    <row r="123" spans="1:42" ht="15.75" customHeight="1" x14ac:dyDescent="0.3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  <c r="AP123" s="59"/>
    </row>
    <row r="124" spans="1:42" ht="15.75" customHeight="1" x14ac:dyDescent="0.3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</row>
    <row r="125" spans="1:42" ht="15.75" customHeight="1" x14ac:dyDescent="0.3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</row>
    <row r="126" spans="1:42" ht="15.75" customHeight="1" x14ac:dyDescent="0.3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</row>
    <row r="127" spans="1:42" ht="15.75" customHeight="1" x14ac:dyDescent="0.3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</row>
    <row r="128" spans="1:42" ht="15.75" customHeight="1" x14ac:dyDescent="0.3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</row>
    <row r="129" spans="1:42" ht="15.75" customHeight="1" x14ac:dyDescent="0.3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</row>
    <row r="130" spans="1:42" ht="15.75" customHeight="1" x14ac:dyDescent="0.3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</row>
    <row r="131" spans="1:42" ht="15.75" customHeight="1" x14ac:dyDescent="0.3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</row>
    <row r="132" spans="1:42" ht="15.75" customHeight="1" x14ac:dyDescent="0.3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</row>
    <row r="133" spans="1:42" ht="15.75" customHeight="1" x14ac:dyDescent="0.3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</row>
    <row r="134" spans="1:42" ht="15.75" customHeight="1" x14ac:dyDescent="0.3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</row>
    <row r="135" spans="1:42" ht="15.75" customHeight="1" x14ac:dyDescent="0.3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</row>
    <row r="136" spans="1:42" ht="15.75" customHeight="1" x14ac:dyDescent="0.3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</row>
    <row r="137" spans="1:42" ht="15.75" customHeight="1" x14ac:dyDescent="0.3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</row>
    <row r="138" spans="1:42" ht="15.75" customHeight="1" x14ac:dyDescent="0.3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</row>
    <row r="139" spans="1:42" ht="15.75" customHeight="1" x14ac:dyDescent="0.3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</row>
    <row r="140" spans="1:42" ht="15.75" customHeight="1" x14ac:dyDescent="0.3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</row>
    <row r="141" spans="1:42" ht="15.75" customHeight="1" x14ac:dyDescent="0.3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</row>
    <row r="142" spans="1:42" ht="15.75" customHeight="1" x14ac:dyDescent="0.3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</row>
    <row r="143" spans="1:42" ht="15.75" customHeight="1" x14ac:dyDescent="0.3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</row>
    <row r="144" spans="1:42" ht="15.75" customHeight="1" x14ac:dyDescent="0.3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</row>
    <row r="145" spans="1:42" ht="15.75" customHeight="1" x14ac:dyDescent="0.3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</row>
    <row r="146" spans="1:42" ht="15.75" customHeight="1" x14ac:dyDescent="0.3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</row>
    <row r="147" spans="1:42" ht="15.75" customHeight="1" x14ac:dyDescent="0.3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</row>
    <row r="148" spans="1:42" ht="15.75" customHeight="1" x14ac:dyDescent="0.3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</row>
    <row r="149" spans="1:42" ht="15.75" customHeight="1" x14ac:dyDescent="0.3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</row>
    <row r="150" spans="1:42" ht="15.75" customHeight="1" x14ac:dyDescent="0.3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</row>
    <row r="151" spans="1:42" ht="15.75" customHeight="1" x14ac:dyDescent="0.3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</row>
    <row r="152" spans="1:42" ht="15.75" customHeight="1" x14ac:dyDescent="0.3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</row>
    <row r="153" spans="1:42" ht="15.75" customHeight="1" x14ac:dyDescent="0.3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</row>
    <row r="154" spans="1:42" ht="15.75" customHeight="1" x14ac:dyDescent="0.3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</row>
    <row r="155" spans="1:42" ht="15.75" customHeight="1" x14ac:dyDescent="0.3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</row>
    <row r="156" spans="1:42" ht="15.75" customHeight="1" x14ac:dyDescent="0.3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</row>
    <row r="157" spans="1:42" ht="15.75" customHeight="1" x14ac:dyDescent="0.3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</row>
    <row r="158" spans="1:42" ht="15.75" customHeight="1" x14ac:dyDescent="0.3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</row>
    <row r="159" spans="1:42" ht="15.75" customHeight="1" x14ac:dyDescent="0.3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</row>
    <row r="160" spans="1:42" ht="15.75" customHeight="1" x14ac:dyDescent="0.3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</row>
    <row r="161" spans="1:42" ht="15.75" customHeight="1" x14ac:dyDescent="0.3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</row>
    <row r="162" spans="1:42" ht="15.75" customHeight="1" x14ac:dyDescent="0.3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</row>
    <row r="163" spans="1:42" ht="15.75" customHeight="1" x14ac:dyDescent="0.3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</row>
    <row r="164" spans="1:42" ht="15.75" customHeight="1" x14ac:dyDescent="0.3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</row>
    <row r="165" spans="1:42" ht="15.75" customHeight="1" x14ac:dyDescent="0.3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</row>
    <row r="166" spans="1:42" ht="15.75" customHeight="1" x14ac:dyDescent="0.3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</row>
    <row r="167" spans="1:42" ht="15.75" customHeight="1" x14ac:dyDescent="0.3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</row>
    <row r="168" spans="1:42" ht="15.75" customHeight="1" x14ac:dyDescent="0.3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</row>
    <row r="169" spans="1:42" ht="15.75" customHeight="1" x14ac:dyDescent="0.3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</row>
    <row r="170" spans="1:42" ht="15.75" customHeight="1" x14ac:dyDescent="0.3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</row>
    <row r="171" spans="1:42" ht="15.75" customHeight="1" x14ac:dyDescent="0.3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</row>
    <row r="172" spans="1:42" ht="15.75" customHeight="1" x14ac:dyDescent="0.3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</row>
    <row r="173" spans="1:42" ht="15.75" customHeight="1" x14ac:dyDescent="0.3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</row>
    <row r="174" spans="1:42" ht="15.75" customHeight="1" x14ac:dyDescent="0.3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</row>
    <row r="175" spans="1:42" ht="15.75" customHeight="1" x14ac:dyDescent="0.3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</row>
    <row r="176" spans="1:42" ht="15.75" customHeight="1" x14ac:dyDescent="0.3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</row>
    <row r="177" spans="1:42" ht="15.75" customHeight="1" x14ac:dyDescent="0.3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</row>
    <row r="178" spans="1:42" ht="15.75" customHeight="1" x14ac:dyDescent="0.3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</row>
    <row r="179" spans="1:42" ht="15.75" customHeight="1" x14ac:dyDescent="0.3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</row>
    <row r="180" spans="1:42" ht="15.75" customHeight="1" x14ac:dyDescent="0.3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</row>
    <row r="181" spans="1:42" ht="15.75" customHeight="1" x14ac:dyDescent="0.3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</row>
    <row r="182" spans="1:42" ht="15.75" customHeight="1" x14ac:dyDescent="0.3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</row>
    <row r="183" spans="1:42" ht="15.75" customHeight="1" x14ac:dyDescent="0.3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</row>
    <row r="184" spans="1:42" ht="15.75" customHeight="1" x14ac:dyDescent="0.3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</row>
    <row r="185" spans="1:42" ht="15.75" customHeight="1" x14ac:dyDescent="0.3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</row>
    <row r="186" spans="1:42" ht="15.75" customHeight="1" x14ac:dyDescent="0.3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</row>
    <row r="187" spans="1:42" ht="15.75" customHeight="1" x14ac:dyDescent="0.3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</row>
    <row r="188" spans="1:42" ht="15.75" customHeight="1" x14ac:dyDescent="0.3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</row>
    <row r="189" spans="1:42" ht="15.75" customHeight="1" x14ac:dyDescent="0.3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</row>
    <row r="190" spans="1:42" ht="15.75" customHeight="1" x14ac:dyDescent="0.3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</row>
    <row r="191" spans="1:42" ht="15.75" customHeight="1" x14ac:dyDescent="0.3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</row>
    <row r="192" spans="1:42" ht="15.75" customHeight="1" x14ac:dyDescent="0.3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</row>
    <row r="193" spans="1:42" ht="15.75" customHeight="1" x14ac:dyDescent="0.3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</row>
    <row r="194" spans="1:42" ht="15.75" customHeight="1" x14ac:dyDescent="0.3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</row>
    <row r="195" spans="1:42" ht="15.75" customHeight="1" x14ac:dyDescent="0.3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</row>
    <row r="196" spans="1:42" ht="15.75" customHeight="1" x14ac:dyDescent="0.3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</row>
    <row r="197" spans="1:42" ht="15.75" customHeight="1" x14ac:dyDescent="0.3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</row>
    <row r="198" spans="1:42" ht="15.75" customHeight="1" x14ac:dyDescent="0.3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</row>
    <row r="199" spans="1:42" ht="15.75" customHeight="1" x14ac:dyDescent="0.3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</row>
    <row r="200" spans="1:42" ht="15.75" customHeight="1" x14ac:dyDescent="0.3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</row>
    <row r="201" spans="1:42" ht="15.75" customHeight="1" x14ac:dyDescent="0.3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</row>
    <row r="202" spans="1:42" ht="15.75" customHeight="1" x14ac:dyDescent="0.3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</row>
    <row r="203" spans="1:42" ht="15.75" customHeight="1" x14ac:dyDescent="0.3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</row>
    <row r="204" spans="1:42" ht="15.75" customHeight="1" x14ac:dyDescent="0.3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</row>
    <row r="205" spans="1:42" ht="15.75" customHeight="1" x14ac:dyDescent="0.3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</row>
    <row r="206" spans="1:42" ht="15.75" customHeight="1" x14ac:dyDescent="0.3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</row>
    <row r="207" spans="1:42" ht="15.75" customHeight="1" x14ac:dyDescent="0.3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</row>
    <row r="208" spans="1:42" ht="15.75" customHeight="1" x14ac:dyDescent="0.3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</row>
    <row r="209" spans="1:42" ht="15.75" customHeight="1" x14ac:dyDescent="0.3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</row>
    <row r="210" spans="1:42" ht="15.75" customHeight="1" x14ac:dyDescent="0.3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</row>
    <row r="211" spans="1:42" ht="15.75" customHeight="1" x14ac:dyDescent="0.3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</row>
    <row r="212" spans="1:42" ht="15.75" customHeight="1" x14ac:dyDescent="0.3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</row>
    <row r="213" spans="1:42" ht="15.75" customHeight="1" x14ac:dyDescent="0.3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</row>
    <row r="214" spans="1:42" ht="15.75" customHeight="1" x14ac:dyDescent="0.3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</row>
    <row r="215" spans="1:42" ht="15.75" customHeight="1" x14ac:dyDescent="0.3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</row>
    <row r="216" spans="1:42" ht="15.75" customHeight="1" x14ac:dyDescent="0.3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</row>
    <row r="217" spans="1:42" ht="15.75" customHeight="1" x14ac:dyDescent="0.3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</row>
    <row r="218" spans="1:42" ht="15.75" customHeight="1" x14ac:dyDescent="0.3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</row>
    <row r="219" spans="1:42" ht="15.75" customHeight="1" x14ac:dyDescent="0.3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</row>
    <row r="220" spans="1:42" ht="15.75" customHeight="1" x14ac:dyDescent="0.3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</row>
    <row r="221" spans="1:42" ht="15.75" customHeight="1" x14ac:dyDescent="0.3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</row>
    <row r="222" spans="1:42" ht="15.75" customHeight="1" x14ac:dyDescent="0.3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</row>
    <row r="223" spans="1:42" ht="15.75" customHeight="1" x14ac:dyDescent="0.3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</row>
    <row r="224" spans="1:42" ht="15.75" customHeight="1" x14ac:dyDescent="0.3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</row>
    <row r="225" spans="1:42" ht="15.75" customHeight="1" x14ac:dyDescent="0.3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</row>
    <row r="226" spans="1:42" ht="15.75" customHeight="1" x14ac:dyDescent="0.3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</row>
    <row r="227" spans="1:42" ht="15.75" customHeight="1" x14ac:dyDescent="0.3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</row>
    <row r="228" spans="1:42" ht="15.75" customHeight="1" x14ac:dyDescent="0.3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</row>
    <row r="229" spans="1:42" ht="15.75" customHeight="1" x14ac:dyDescent="0.3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</row>
    <row r="230" spans="1:42" ht="15.75" customHeight="1" x14ac:dyDescent="0.3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</row>
    <row r="231" spans="1:42" ht="15.75" customHeight="1" x14ac:dyDescent="0.3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</row>
    <row r="232" spans="1:42" ht="15.75" customHeight="1" x14ac:dyDescent="0.3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</row>
    <row r="233" spans="1:42" ht="15.75" customHeight="1" x14ac:dyDescent="0.3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</row>
    <row r="234" spans="1:42" ht="15.75" customHeight="1" x14ac:dyDescent="0.3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</row>
    <row r="235" spans="1:42" ht="15.75" customHeight="1" x14ac:dyDescent="0.3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</row>
    <row r="236" spans="1:42" ht="15.75" customHeight="1" x14ac:dyDescent="0.3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</row>
    <row r="237" spans="1:42" ht="15.75" customHeight="1" x14ac:dyDescent="0.3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</row>
    <row r="238" spans="1:42" ht="15.75" customHeight="1" x14ac:dyDescent="0.3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</row>
    <row r="239" spans="1:42" ht="15.75" customHeight="1" x14ac:dyDescent="0.3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</row>
    <row r="240" spans="1:42" ht="15.75" customHeight="1" x14ac:dyDescent="0.3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</row>
    <row r="241" spans="1:42" ht="15.75" customHeight="1" x14ac:dyDescent="0.3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</row>
    <row r="242" spans="1:42" ht="15.75" customHeight="1" x14ac:dyDescent="0.3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</row>
    <row r="243" spans="1:42" ht="15.75" customHeight="1" x14ac:dyDescent="0.3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</row>
    <row r="244" spans="1:42" ht="15.75" customHeight="1" x14ac:dyDescent="0.3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</row>
    <row r="245" spans="1:42" ht="15.75" customHeight="1" x14ac:dyDescent="0.3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</row>
    <row r="246" spans="1:42" ht="15.75" customHeight="1" x14ac:dyDescent="0.3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</row>
    <row r="247" spans="1:42" ht="15.75" customHeight="1" x14ac:dyDescent="0.3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</row>
    <row r="248" spans="1:42" ht="15.75" customHeight="1" x14ac:dyDescent="0.3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</row>
    <row r="249" spans="1:42" ht="15.75" customHeight="1" x14ac:dyDescent="0.3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</row>
    <row r="250" spans="1:42" ht="15.75" customHeight="1" x14ac:dyDescent="0.3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</row>
    <row r="251" spans="1:42" ht="15.75" customHeight="1" x14ac:dyDescent="0.3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</row>
    <row r="252" spans="1:42" ht="15.75" customHeight="1" x14ac:dyDescent="0.3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</row>
    <row r="253" spans="1:42" ht="15.75" customHeight="1" x14ac:dyDescent="0.3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</row>
    <row r="254" spans="1:42" ht="15.75" customHeight="1" x14ac:dyDescent="0.3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</row>
    <row r="255" spans="1:42" ht="15.75" customHeight="1" x14ac:dyDescent="0.3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</row>
    <row r="256" spans="1:42" ht="15.75" customHeight="1" x14ac:dyDescent="0.3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</row>
    <row r="257" spans="1:42" ht="15.75" customHeight="1" x14ac:dyDescent="0.3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</row>
    <row r="258" spans="1:42" ht="15.75" customHeight="1" x14ac:dyDescent="0.3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</row>
    <row r="259" spans="1:42" ht="15.75" customHeight="1" x14ac:dyDescent="0.3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</row>
    <row r="260" spans="1:42" ht="15.75" customHeight="1" x14ac:dyDescent="0.3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</row>
    <row r="261" spans="1:42" ht="15.75" customHeight="1" x14ac:dyDescent="0.3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</row>
    <row r="262" spans="1:42" ht="15.75" customHeight="1" x14ac:dyDescent="0.3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</row>
    <row r="263" spans="1:42" ht="15.75" customHeight="1" x14ac:dyDescent="0.3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</row>
    <row r="264" spans="1:42" ht="15.75" customHeight="1" x14ac:dyDescent="0.3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</row>
    <row r="265" spans="1:42" ht="15.75" customHeight="1" x14ac:dyDescent="0.3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</row>
    <row r="266" spans="1:42" ht="15.75" customHeight="1" x14ac:dyDescent="0.3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</row>
    <row r="267" spans="1:42" ht="15.75" customHeight="1" x14ac:dyDescent="0.3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</row>
    <row r="268" spans="1:42" ht="15.75" customHeight="1" x14ac:dyDescent="0.3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</row>
    <row r="269" spans="1:42" ht="15.75" customHeight="1" x14ac:dyDescent="0.3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</row>
    <row r="270" spans="1:42" ht="15.75" customHeight="1" x14ac:dyDescent="0.3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</row>
    <row r="271" spans="1:42" ht="15.75" customHeight="1" x14ac:dyDescent="0.3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</row>
    <row r="272" spans="1:42" ht="15.75" customHeight="1" x14ac:dyDescent="0.3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</row>
    <row r="273" spans="1:42" ht="15.75" customHeight="1" x14ac:dyDescent="0.3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</row>
    <row r="274" spans="1:42" ht="15.75" customHeight="1" x14ac:dyDescent="0.3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</row>
    <row r="275" spans="1:42" ht="15.75" customHeight="1" x14ac:dyDescent="0.3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</row>
    <row r="276" spans="1:42" ht="15.75" customHeight="1" x14ac:dyDescent="0.3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</row>
    <row r="277" spans="1:42" ht="15.75" customHeight="1" x14ac:dyDescent="0.3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</row>
    <row r="278" spans="1:42" ht="15.75" customHeight="1" x14ac:dyDescent="0.3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</row>
    <row r="279" spans="1:42" ht="15.75" customHeight="1" x14ac:dyDescent="0.3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</row>
    <row r="280" spans="1:42" ht="15.75" customHeight="1" x14ac:dyDescent="0.3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</row>
    <row r="281" spans="1:42" ht="15.75" customHeight="1" x14ac:dyDescent="0.3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</row>
    <row r="282" spans="1:42" ht="15.75" customHeight="1" x14ac:dyDescent="0.3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</row>
    <row r="283" spans="1:42" ht="15.75" customHeight="1" x14ac:dyDescent="0.3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</row>
    <row r="284" spans="1:42" ht="15.75" customHeight="1" x14ac:dyDescent="0.3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</row>
    <row r="285" spans="1:42" ht="15.75" customHeight="1" x14ac:dyDescent="0.3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</row>
    <row r="286" spans="1:42" ht="15.75" customHeight="1" x14ac:dyDescent="0.3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</row>
    <row r="287" spans="1:42" ht="15.75" customHeight="1" x14ac:dyDescent="0.3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</row>
    <row r="288" spans="1:42" ht="15.75" customHeight="1" x14ac:dyDescent="0.3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</row>
    <row r="289" spans="1:42" ht="15.75" customHeight="1" x14ac:dyDescent="0.3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</row>
    <row r="290" spans="1:42" ht="15.75" customHeight="1" x14ac:dyDescent="0.3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</row>
    <row r="291" spans="1:42" ht="15.75" customHeight="1" x14ac:dyDescent="0.3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</row>
    <row r="292" spans="1:42" ht="15.75" customHeight="1" x14ac:dyDescent="0.3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</row>
    <row r="293" spans="1:42" ht="15.75" customHeight="1" x14ac:dyDescent="0.3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</row>
    <row r="294" spans="1:42" ht="15.75" customHeight="1" x14ac:dyDescent="0.3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</row>
    <row r="295" spans="1:42" ht="15.75" customHeight="1" x14ac:dyDescent="0.3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</row>
    <row r="296" spans="1:42" ht="15.75" customHeight="1" x14ac:dyDescent="0.3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</row>
    <row r="297" spans="1:42" ht="15.75" customHeight="1" x14ac:dyDescent="0.3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</row>
    <row r="298" spans="1:42" ht="15.75" customHeight="1" x14ac:dyDescent="0.3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</row>
    <row r="299" spans="1:42" ht="15.75" customHeight="1" x14ac:dyDescent="0.3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</row>
    <row r="300" spans="1:42" ht="15.75" customHeight="1" x14ac:dyDescent="0.3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</row>
    <row r="301" spans="1:42" ht="15.75" customHeight="1" x14ac:dyDescent="0.3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</row>
    <row r="302" spans="1:42" ht="15.75" customHeight="1" x14ac:dyDescent="0.3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</row>
    <row r="303" spans="1:42" ht="15.75" customHeight="1" x14ac:dyDescent="0.3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</row>
    <row r="304" spans="1:42" ht="15.75" customHeight="1" x14ac:dyDescent="0.3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</row>
    <row r="305" spans="1:42" ht="15.75" customHeight="1" x14ac:dyDescent="0.3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</row>
    <row r="306" spans="1:42" ht="15.75" customHeight="1" x14ac:dyDescent="0.3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</row>
    <row r="307" spans="1:42" ht="15.75" customHeight="1" x14ac:dyDescent="0.3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</row>
    <row r="308" spans="1:42" ht="15.75" customHeight="1" x14ac:dyDescent="0.3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</row>
    <row r="309" spans="1:42" ht="15.75" customHeight="1" x14ac:dyDescent="0.3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</row>
    <row r="310" spans="1:42" ht="15.75" customHeight="1" x14ac:dyDescent="0.3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</row>
    <row r="311" spans="1:42" ht="15.75" customHeight="1" x14ac:dyDescent="0.3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</row>
    <row r="312" spans="1:42" ht="15.75" customHeight="1" x14ac:dyDescent="0.3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</row>
    <row r="313" spans="1:42" ht="15.75" customHeight="1" x14ac:dyDescent="0.3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</row>
    <row r="314" spans="1:42" ht="15.75" customHeight="1" x14ac:dyDescent="0.3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</row>
    <row r="315" spans="1:42" ht="15.75" customHeight="1" x14ac:dyDescent="0.3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</row>
    <row r="316" spans="1:42" ht="15.75" customHeight="1" x14ac:dyDescent="0.3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</row>
    <row r="317" spans="1:42" ht="15.75" customHeight="1" x14ac:dyDescent="0.3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</row>
    <row r="318" spans="1:42" ht="15.75" customHeight="1" x14ac:dyDescent="0.3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</row>
    <row r="319" spans="1:42" ht="15.75" customHeight="1" x14ac:dyDescent="0.3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</row>
    <row r="320" spans="1:42" ht="15.75" customHeight="1" x14ac:dyDescent="0.3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</row>
    <row r="321" spans="1:42" ht="15.75" customHeight="1" x14ac:dyDescent="0.3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</row>
    <row r="322" spans="1:42" ht="15.75" customHeight="1" x14ac:dyDescent="0.3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</row>
    <row r="323" spans="1:42" ht="15.75" customHeight="1" x14ac:dyDescent="0.3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</row>
    <row r="324" spans="1:42" ht="15.75" customHeight="1" x14ac:dyDescent="0.3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</row>
    <row r="325" spans="1:42" ht="15.75" customHeight="1" x14ac:dyDescent="0.3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</row>
    <row r="326" spans="1:42" ht="15.75" customHeight="1" x14ac:dyDescent="0.3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</row>
    <row r="327" spans="1:42" ht="15.75" customHeight="1" x14ac:dyDescent="0.3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</row>
    <row r="328" spans="1:42" ht="15.75" customHeight="1" x14ac:dyDescent="0.3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</row>
    <row r="329" spans="1:42" ht="15.75" customHeight="1" x14ac:dyDescent="0.3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</row>
    <row r="330" spans="1:42" ht="15.75" customHeight="1" x14ac:dyDescent="0.3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</row>
    <row r="331" spans="1:42" ht="15.75" customHeight="1" x14ac:dyDescent="0.3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</row>
    <row r="332" spans="1:42" ht="15.75" customHeight="1" x14ac:dyDescent="0.3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</row>
    <row r="333" spans="1:42" ht="15.75" customHeight="1" x14ac:dyDescent="0.3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</row>
    <row r="334" spans="1:42" ht="15.75" customHeight="1" x14ac:dyDescent="0.3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</row>
    <row r="335" spans="1:42" ht="15.75" customHeight="1" x14ac:dyDescent="0.3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</row>
    <row r="336" spans="1:42" ht="15.75" customHeight="1" x14ac:dyDescent="0.3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</row>
    <row r="337" spans="1:42" ht="15.75" customHeight="1" x14ac:dyDescent="0.3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</row>
    <row r="338" spans="1:42" ht="15.75" customHeight="1" x14ac:dyDescent="0.3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</row>
    <row r="339" spans="1:42" ht="15.75" customHeight="1" x14ac:dyDescent="0.3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</row>
    <row r="340" spans="1:42" ht="15.75" customHeight="1" x14ac:dyDescent="0.3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</row>
    <row r="341" spans="1:42" ht="15.75" customHeight="1" x14ac:dyDescent="0.3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</row>
    <row r="342" spans="1:42" ht="15.75" customHeight="1" x14ac:dyDescent="0.3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</row>
    <row r="343" spans="1:42" ht="15.75" customHeight="1" x14ac:dyDescent="0.3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</row>
    <row r="344" spans="1:42" ht="15.75" customHeight="1" x14ac:dyDescent="0.3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</row>
    <row r="345" spans="1:42" ht="15.75" customHeight="1" x14ac:dyDescent="0.3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</row>
    <row r="346" spans="1:42" ht="15.75" customHeight="1" x14ac:dyDescent="0.3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</row>
    <row r="347" spans="1:42" ht="15.75" customHeight="1" x14ac:dyDescent="0.3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</row>
    <row r="348" spans="1:42" ht="15.75" customHeight="1" x14ac:dyDescent="0.3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</row>
    <row r="349" spans="1:42" ht="15.75" customHeight="1" x14ac:dyDescent="0.3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</row>
    <row r="350" spans="1:42" ht="15.75" customHeight="1" x14ac:dyDescent="0.3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</row>
    <row r="351" spans="1:42" ht="15.75" customHeight="1" x14ac:dyDescent="0.3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</row>
    <row r="352" spans="1:42" ht="15.75" customHeight="1" x14ac:dyDescent="0.3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</row>
    <row r="353" spans="1:42" ht="15.75" customHeight="1" x14ac:dyDescent="0.3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</row>
    <row r="354" spans="1:42" ht="15.75" customHeight="1" x14ac:dyDescent="0.3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</row>
    <row r="355" spans="1:42" ht="15.75" customHeight="1" x14ac:dyDescent="0.3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</row>
    <row r="356" spans="1:42" ht="15.75" customHeight="1" x14ac:dyDescent="0.3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</row>
    <row r="357" spans="1:42" ht="15.75" customHeight="1" x14ac:dyDescent="0.3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</row>
    <row r="358" spans="1:42" ht="15.75" customHeight="1" x14ac:dyDescent="0.3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</row>
    <row r="359" spans="1:42" ht="15.75" customHeight="1" x14ac:dyDescent="0.3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</row>
    <row r="360" spans="1:42" ht="15.75" customHeight="1" x14ac:dyDescent="0.3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</row>
    <row r="361" spans="1:42" ht="15.75" customHeight="1" x14ac:dyDescent="0.3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</row>
    <row r="362" spans="1:42" ht="15.75" customHeight="1" x14ac:dyDescent="0.3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</row>
    <row r="363" spans="1:42" ht="15.75" customHeight="1" x14ac:dyDescent="0.3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</row>
    <row r="364" spans="1:42" ht="15.75" customHeight="1" x14ac:dyDescent="0.3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</row>
    <row r="365" spans="1:42" ht="15.75" customHeight="1" x14ac:dyDescent="0.3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</row>
    <row r="366" spans="1:42" ht="15.75" customHeight="1" x14ac:dyDescent="0.3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</row>
    <row r="367" spans="1:42" ht="15.75" customHeight="1" x14ac:dyDescent="0.3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</row>
    <row r="368" spans="1:42" ht="15.75" customHeight="1" x14ac:dyDescent="0.3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</row>
    <row r="369" spans="1:42" ht="15.75" customHeight="1" x14ac:dyDescent="0.3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</row>
    <row r="370" spans="1:42" ht="15.75" customHeight="1" x14ac:dyDescent="0.3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</row>
    <row r="371" spans="1:42" ht="15.75" customHeight="1" x14ac:dyDescent="0.3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</row>
    <row r="372" spans="1:42" ht="15.75" customHeight="1" x14ac:dyDescent="0.3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</row>
    <row r="373" spans="1:42" ht="15.75" customHeight="1" x14ac:dyDescent="0.3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</row>
    <row r="374" spans="1:42" ht="15.75" customHeight="1" x14ac:dyDescent="0.3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</row>
    <row r="375" spans="1:42" ht="15.75" customHeight="1" x14ac:dyDescent="0.3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</row>
    <row r="376" spans="1:42" ht="15.75" customHeight="1" x14ac:dyDescent="0.3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</row>
    <row r="377" spans="1:42" ht="15.75" customHeight="1" x14ac:dyDescent="0.3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</row>
    <row r="378" spans="1:42" ht="15.75" customHeight="1" x14ac:dyDescent="0.3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</row>
    <row r="379" spans="1:42" ht="15.75" customHeight="1" x14ac:dyDescent="0.3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</row>
    <row r="380" spans="1:42" ht="15.75" customHeight="1" x14ac:dyDescent="0.3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</row>
    <row r="381" spans="1:42" ht="15.75" customHeight="1" x14ac:dyDescent="0.3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</row>
    <row r="382" spans="1:42" ht="15.75" customHeight="1" x14ac:dyDescent="0.3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</row>
    <row r="383" spans="1:42" ht="15.75" customHeight="1" x14ac:dyDescent="0.3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</row>
    <row r="384" spans="1:42" ht="15.75" customHeight="1" x14ac:dyDescent="0.3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</row>
    <row r="385" spans="1:42" ht="15.75" customHeight="1" x14ac:dyDescent="0.3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</row>
    <row r="386" spans="1:42" ht="15.75" customHeight="1" x14ac:dyDescent="0.3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</row>
    <row r="387" spans="1:42" ht="15.75" customHeight="1" x14ac:dyDescent="0.3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</row>
    <row r="388" spans="1:42" ht="15.75" customHeight="1" x14ac:dyDescent="0.3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</row>
    <row r="389" spans="1:42" ht="15.75" customHeight="1" x14ac:dyDescent="0.3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</row>
    <row r="390" spans="1:42" ht="15.75" customHeight="1" x14ac:dyDescent="0.3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</row>
    <row r="391" spans="1:42" ht="15.75" customHeight="1" x14ac:dyDescent="0.3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</row>
    <row r="392" spans="1:42" ht="15.75" customHeight="1" x14ac:dyDescent="0.3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</row>
    <row r="393" spans="1:42" ht="15.75" customHeight="1" x14ac:dyDescent="0.3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</row>
    <row r="394" spans="1:42" ht="15.75" customHeight="1" x14ac:dyDescent="0.3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</row>
    <row r="395" spans="1:42" ht="15.75" customHeight="1" x14ac:dyDescent="0.3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</row>
    <row r="396" spans="1:42" ht="15.75" customHeight="1" x14ac:dyDescent="0.3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</row>
    <row r="397" spans="1:42" ht="15.75" customHeight="1" x14ac:dyDescent="0.3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</row>
    <row r="398" spans="1:42" ht="15.75" customHeight="1" x14ac:dyDescent="0.3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</row>
    <row r="399" spans="1:42" ht="15.75" customHeight="1" x14ac:dyDescent="0.3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</row>
    <row r="400" spans="1:42" ht="15.75" customHeight="1" x14ac:dyDescent="0.3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</row>
    <row r="401" spans="1:42" ht="15.75" customHeight="1" x14ac:dyDescent="0.3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</row>
    <row r="402" spans="1:42" ht="15.75" customHeight="1" x14ac:dyDescent="0.3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</row>
    <row r="403" spans="1:42" ht="15.75" customHeight="1" x14ac:dyDescent="0.3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</row>
    <row r="404" spans="1:42" ht="15.75" customHeight="1" x14ac:dyDescent="0.3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</row>
    <row r="405" spans="1:42" ht="15.75" customHeight="1" x14ac:dyDescent="0.3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</row>
    <row r="406" spans="1:42" ht="15.75" customHeight="1" x14ac:dyDescent="0.3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</row>
    <row r="407" spans="1:42" ht="15.75" customHeight="1" x14ac:dyDescent="0.3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</row>
    <row r="408" spans="1:42" ht="15.75" customHeight="1" x14ac:dyDescent="0.3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</row>
    <row r="409" spans="1:42" ht="15.75" customHeight="1" x14ac:dyDescent="0.3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</row>
    <row r="410" spans="1:42" ht="15.75" customHeight="1" x14ac:dyDescent="0.3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</row>
    <row r="411" spans="1:42" ht="15.75" customHeight="1" x14ac:dyDescent="0.3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</row>
    <row r="412" spans="1:42" ht="15.75" customHeight="1" x14ac:dyDescent="0.3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</row>
    <row r="413" spans="1:42" ht="15.75" customHeight="1" x14ac:dyDescent="0.3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</row>
    <row r="414" spans="1:42" ht="15.75" customHeight="1" x14ac:dyDescent="0.3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</row>
    <row r="415" spans="1:42" ht="15.75" customHeight="1" x14ac:dyDescent="0.3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</row>
    <row r="416" spans="1:42" ht="15.75" customHeight="1" x14ac:dyDescent="0.3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</row>
    <row r="417" spans="1:42" ht="15.75" customHeight="1" x14ac:dyDescent="0.3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</row>
    <row r="418" spans="1:42" ht="15.75" customHeight="1" x14ac:dyDescent="0.3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</row>
    <row r="419" spans="1:42" ht="15.75" customHeight="1" x14ac:dyDescent="0.3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</row>
    <row r="420" spans="1:42" ht="15.75" customHeight="1" x14ac:dyDescent="0.3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</row>
    <row r="421" spans="1:42" ht="15.75" customHeight="1" x14ac:dyDescent="0.3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</row>
    <row r="422" spans="1:42" ht="15.75" customHeight="1" x14ac:dyDescent="0.3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</row>
    <row r="423" spans="1:42" ht="15.75" customHeight="1" x14ac:dyDescent="0.3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</row>
    <row r="424" spans="1:42" ht="15.75" customHeight="1" x14ac:dyDescent="0.3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</row>
    <row r="425" spans="1:42" ht="15.75" customHeight="1" x14ac:dyDescent="0.3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</row>
    <row r="426" spans="1:42" ht="15.75" customHeight="1" x14ac:dyDescent="0.3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</row>
    <row r="427" spans="1:42" ht="15.75" customHeight="1" x14ac:dyDescent="0.3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</row>
    <row r="428" spans="1:42" ht="15.75" customHeight="1" x14ac:dyDescent="0.3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</row>
    <row r="429" spans="1:42" ht="15.75" customHeight="1" x14ac:dyDescent="0.3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</row>
    <row r="430" spans="1:42" ht="15.75" customHeight="1" x14ac:dyDescent="0.3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</row>
    <row r="431" spans="1:42" ht="15.75" customHeight="1" x14ac:dyDescent="0.3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</row>
    <row r="432" spans="1:42" ht="15.75" customHeight="1" x14ac:dyDescent="0.3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</row>
    <row r="433" spans="1:42" ht="15.75" customHeight="1" x14ac:dyDescent="0.3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</row>
    <row r="434" spans="1:42" ht="15.75" customHeight="1" x14ac:dyDescent="0.3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</row>
    <row r="435" spans="1:42" ht="15.75" customHeight="1" x14ac:dyDescent="0.3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</row>
    <row r="436" spans="1:42" ht="15.75" customHeight="1" x14ac:dyDescent="0.3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</row>
    <row r="437" spans="1:42" ht="15.75" customHeight="1" x14ac:dyDescent="0.3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</row>
    <row r="438" spans="1:42" ht="15.75" customHeight="1" x14ac:dyDescent="0.3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</row>
    <row r="439" spans="1:42" ht="15.75" customHeight="1" x14ac:dyDescent="0.3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</row>
    <row r="440" spans="1:42" ht="15.75" customHeight="1" x14ac:dyDescent="0.3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</row>
    <row r="441" spans="1:42" ht="15.75" customHeight="1" x14ac:dyDescent="0.3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</row>
    <row r="442" spans="1:42" ht="15.75" customHeight="1" x14ac:dyDescent="0.3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</row>
    <row r="443" spans="1:42" ht="15.75" customHeight="1" x14ac:dyDescent="0.3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</row>
    <row r="444" spans="1:42" ht="15.75" customHeight="1" x14ac:dyDescent="0.3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</row>
    <row r="445" spans="1:42" ht="15.75" customHeight="1" x14ac:dyDescent="0.3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</row>
    <row r="446" spans="1:42" ht="15.75" customHeight="1" x14ac:dyDescent="0.3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</row>
    <row r="447" spans="1:42" ht="15.75" customHeight="1" x14ac:dyDescent="0.3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</row>
    <row r="448" spans="1:42" ht="15.75" customHeight="1" x14ac:dyDescent="0.3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</row>
    <row r="449" spans="1:42" ht="15.75" customHeight="1" x14ac:dyDescent="0.3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</row>
    <row r="450" spans="1:42" ht="15.75" customHeight="1" x14ac:dyDescent="0.3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</row>
    <row r="451" spans="1:42" ht="15.75" customHeight="1" x14ac:dyDescent="0.3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</row>
    <row r="452" spans="1:42" ht="15.75" customHeight="1" x14ac:dyDescent="0.3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</row>
    <row r="453" spans="1:42" ht="15.75" customHeight="1" x14ac:dyDescent="0.3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</row>
    <row r="454" spans="1:42" ht="15.75" customHeight="1" x14ac:dyDescent="0.3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</row>
    <row r="455" spans="1:42" ht="15.75" customHeight="1" x14ac:dyDescent="0.3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</row>
    <row r="456" spans="1:42" ht="15.75" customHeight="1" x14ac:dyDescent="0.3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</row>
    <row r="457" spans="1:42" ht="15.75" customHeight="1" x14ac:dyDescent="0.3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</row>
    <row r="458" spans="1:42" ht="15.75" customHeight="1" x14ac:dyDescent="0.3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</row>
    <row r="459" spans="1:42" ht="15.75" customHeight="1" x14ac:dyDescent="0.3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</row>
    <row r="460" spans="1:42" ht="15.75" customHeight="1" x14ac:dyDescent="0.3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</row>
    <row r="461" spans="1:42" ht="15.75" customHeight="1" x14ac:dyDescent="0.3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</row>
    <row r="462" spans="1:42" ht="15.75" customHeight="1" x14ac:dyDescent="0.3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</row>
    <row r="463" spans="1:42" ht="15.75" customHeight="1" x14ac:dyDescent="0.3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</row>
    <row r="464" spans="1:42" ht="15.75" customHeight="1" x14ac:dyDescent="0.3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</row>
    <row r="465" spans="1:42" ht="15.75" customHeight="1" x14ac:dyDescent="0.3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</row>
    <row r="466" spans="1:42" ht="15.75" customHeight="1" x14ac:dyDescent="0.3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</row>
    <row r="467" spans="1:42" ht="15.75" customHeight="1" x14ac:dyDescent="0.3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</row>
    <row r="468" spans="1:42" ht="15.75" customHeight="1" x14ac:dyDescent="0.3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</row>
    <row r="469" spans="1:42" ht="15.75" customHeight="1" x14ac:dyDescent="0.3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</row>
    <row r="470" spans="1:42" ht="15.75" customHeight="1" x14ac:dyDescent="0.3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</row>
    <row r="471" spans="1:42" ht="15.75" customHeight="1" x14ac:dyDescent="0.3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</row>
    <row r="472" spans="1:42" ht="15.75" customHeight="1" x14ac:dyDescent="0.3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</row>
    <row r="473" spans="1:42" ht="15.75" customHeight="1" x14ac:dyDescent="0.3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</row>
    <row r="474" spans="1:42" ht="15.75" customHeight="1" x14ac:dyDescent="0.3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</row>
    <row r="475" spans="1:42" ht="15.75" customHeight="1" x14ac:dyDescent="0.3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</row>
    <row r="476" spans="1:42" ht="15.75" customHeight="1" x14ac:dyDescent="0.3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</row>
    <row r="477" spans="1:42" ht="15.75" customHeight="1" x14ac:dyDescent="0.3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</row>
    <row r="478" spans="1:42" ht="15.75" customHeight="1" x14ac:dyDescent="0.3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</row>
    <row r="479" spans="1:42" ht="15.75" customHeight="1" x14ac:dyDescent="0.3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</row>
    <row r="480" spans="1:42" ht="15.75" customHeight="1" x14ac:dyDescent="0.3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</row>
    <row r="481" spans="1:42" ht="15.75" customHeight="1" x14ac:dyDescent="0.3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</row>
    <row r="482" spans="1:42" ht="15.75" customHeight="1" x14ac:dyDescent="0.3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</row>
    <row r="483" spans="1:42" ht="15.75" customHeight="1" x14ac:dyDescent="0.3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</row>
    <row r="484" spans="1:42" ht="15.75" customHeight="1" x14ac:dyDescent="0.3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</row>
    <row r="485" spans="1:42" ht="15.75" customHeight="1" x14ac:dyDescent="0.3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</row>
    <row r="486" spans="1:42" ht="15.75" customHeight="1" x14ac:dyDescent="0.3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</row>
    <row r="487" spans="1:42" ht="15.75" customHeight="1" x14ac:dyDescent="0.3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</row>
    <row r="488" spans="1:42" ht="15.75" customHeight="1" x14ac:dyDescent="0.3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</row>
    <row r="489" spans="1:42" ht="15.75" customHeight="1" x14ac:dyDescent="0.3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</row>
    <row r="490" spans="1:42" ht="15.75" customHeight="1" x14ac:dyDescent="0.3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</row>
    <row r="491" spans="1:42" ht="15.75" customHeight="1" x14ac:dyDescent="0.3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</row>
    <row r="492" spans="1:42" ht="15.75" customHeight="1" x14ac:dyDescent="0.3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</row>
    <row r="493" spans="1:42" ht="15.75" customHeight="1" x14ac:dyDescent="0.3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</row>
    <row r="494" spans="1:42" ht="15.75" customHeight="1" x14ac:dyDescent="0.3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</row>
    <row r="495" spans="1:42" ht="15.75" customHeight="1" x14ac:dyDescent="0.3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</row>
    <row r="496" spans="1:42" ht="15.75" customHeight="1" x14ac:dyDescent="0.3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</row>
    <row r="497" spans="1:42" ht="15.75" customHeight="1" x14ac:dyDescent="0.3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</row>
    <row r="498" spans="1:42" ht="15.75" customHeight="1" x14ac:dyDescent="0.3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</row>
    <row r="499" spans="1:42" ht="15.75" customHeight="1" x14ac:dyDescent="0.3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</row>
    <row r="500" spans="1:42" ht="15.75" customHeight="1" x14ac:dyDescent="0.3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</row>
    <row r="501" spans="1:42" ht="15.75" customHeight="1" x14ac:dyDescent="0.3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</row>
    <row r="502" spans="1:42" ht="15.75" customHeight="1" x14ac:dyDescent="0.3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</row>
    <row r="503" spans="1:42" ht="15.75" customHeight="1" x14ac:dyDescent="0.3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</row>
    <row r="504" spans="1:42" ht="15.75" customHeight="1" x14ac:dyDescent="0.3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</row>
    <row r="505" spans="1:42" ht="15.75" customHeight="1" x14ac:dyDescent="0.3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</row>
    <row r="506" spans="1:42" ht="15.75" customHeight="1" x14ac:dyDescent="0.3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</row>
    <row r="507" spans="1:42" ht="15.75" customHeight="1" x14ac:dyDescent="0.3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</row>
    <row r="508" spans="1:42" ht="15.75" customHeight="1" x14ac:dyDescent="0.3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</row>
    <row r="509" spans="1:42" ht="15.75" customHeight="1" x14ac:dyDescent="0.3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</row>
    <row r="510" spans="1:42" ht="15.75" customHeight="1" x14ac:dyDescent="0.3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</row>
    <row r="511" spans="1:42" ht="15.75" customHeight="1" x14ac:dyDescent="0.3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</row>
    <row r="512" spans="1:42" ht="15.75" customHeight="1" x14ac:dyDescent="0.3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</row>
    <row r="513" spans="1:42" ht="15.75" customHeight="1" x14ac:dyDescent="0.3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</row>
    <row r="514" spans="1:42" ht="15.75" customHeight="1" x14ac:dyDescent="0.3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</row>
    <row r="515" spans="1:42" ht="15.75" customHeight="1" x14ac:dyDescent="0.3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</row>
    <row r="516" spans="1:42" ht="15.75" customHeight="1" x14ac:dyDescent="0.3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</row>
    <row r="517" spans="1:42" ht="15.75" customHeight="1" x14ac:dyDescent="0.3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</row>
    <row r="518" spans="1:42" ht="15.75" customHeight="1" x14ac:dyDescent="0.3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</row>
    <row r="519" spans="1:42" ht="15.75" customHeight="1" x14ac:dyDescent="0.3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</row>
    <row r="520" spans="1:42" ht="15.75" customHeight="1" x14ac:dyDescent="0.3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</row>
    <row r="521" spans="1:42" ht="15.75" customHeight="1" x14ac:dyDescent="0.3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</row>
    <row r="522" spans="1:42" ht="15.75" customHeight="1" x14ac:dyDescent="0.3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</row>
    <row r="523" spans="1:42" ht="15.75" customHeight="1" x14ac:dyDescent="0.3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</row>
    <row r="524" spans="1:42" ht="15.75" customHeight="1" x14ac:dyDescent="0.3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</row>
    <row r="525" spans="1:42" ht="15.75" customHeight="1" x14ac:dyDescent="0.3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</row>
    <row r="526" spans="1:42" ht="15.75" customHeight="1" x14ac:dyDescent="0.3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</row>
    <row r="527" spans="1:42" ht="15.75" customHeight="1" x14ac:dyDescent="0.3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</row>
    <row r="528" spans="1:42" ht="15.75" customHeight="1" x14ac:dyDescent="0.3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</row>
    <row r="529" spans="1:42" ht="15.75" customHeight="1" x14ac:dyDescent="0.3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</row>
    <row r="530" spans="1:42" ht="15.75" customHeight="1" x14ac:dyDescent="0.3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</row>
    <row r="531" spans="1:42" ht="15.75" customHeight="1" x14ac:dyDescent="0.3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</row>
    <row r="532" spans="1:42" ht="15.75" customHeight="1" x14ac:dyDescent="0.3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</row>
    <row r="533" spans="1:42" ht="15.75" customHeight="1" x14ac:dyDescent="0.3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</row>
    <row r="534" spans="1:42" ht="15.75" customHeight="1" x14ac:dyDescent="0.3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</row>
    <row r="535" spans="1:42" ht="15.75" customHeight="1" x14ac:dyDescent="0.3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</row>
    <row r="536" spans="1:42" ht="15.75" customHeight="1" x14ac:dyDescent="0.3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</row>
    <row r="537" spans="1:42" ht="15.75" customHeight="1" x14ac:dyDescent="0.3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</row>
    <row r="538" spans="1:42" ht="15.75" customHeight="1" x14ac:dyDescent="0.3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</row>
    <row r="539" spans="1:42" ht="15.75" customHeight="1" x14ac:dyDescent="0.3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</row>
    <row r="540" spans="1:42" ht="15.75" customHeight="1" x14ac:dyDescent="0.3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</row>
    <row r="541" spans="1:42" ht="15.75" customHeight="1" x14ac:dyDescent="0.3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</row>
    <row r="542" spans="1:42" ht="15.75" customHeight="1" x14ac:dyDescent="0.3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</row>
    <row r="543" spans="1:42" ht="15.75" customHeight="1" x14ac:dyDescent="0.3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</row>
    <row r="544" spans="1:42" ht="15.75" customHeight="1" x14ac:dyDescent="0.3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</row>
    <row r="545" spans="1:42" ht="15.75" customHeight="1" x14ac:dyDescent="0.3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</row>
    <row r="546" spans="1:42" ht="15.75" customHeight="1" x14ac:dyDescent="0.3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</row>
    <row r="547" spans="1:42" ht="15.75" customHeight="1" x14ac:dyDescent="0.3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</row>
    <row r="548" spans="1:42" ht="15.75" customHeight="1" x14ac:dyDescent="0.3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</row>
    <row r="549" spans="1:42" ht="15.75" customHeight="1" x14ac:dyDescent="0.3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</row>
    <row r="550" spans="1:42" ht="15.75" customHeight="1" x14ac:dyDescent="0.3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</row>
    <row r="551" spans="1:42" ht="15.75" customHeight="1" x14ac:dyDescent="0.3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</row>
    <row r="552" spans="1:42" ht="15.75" customHeight="1" x14ac:dyDescent="0.3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</row>
    <row r="553" spans="1:42" ht="15.75" customHeight="1" x14ac:dyDescent="0.3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</row>
    <row r="554" spans="1:42" ht="15.75" customHeight="1" x14ac:dyDescent="0.3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</row>
    <row r="555" spans="1:42" ht="15.75" customHeight="1" x14ac:dyDescent="0.3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</row>
    <row r="556" spans="1:42" ht="15.75" customHeight="1" x14ac:dyDescent="0.3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</row>
    <row r="557" spans="1:42" ht="15.75" customHeight="1" x14ac:dyDescent="0.3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</row>
    <row r="558" spans="1:42" ht="15.75" customHeight="1" x14ac:dyDescent="0.3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</row>
    <row r="559" spans="1:42" ht="15.75" customHeight="1" x14ac:dyDescent="0.3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</row>
    <row r="560" spans="1:42" ht="15.75" customHeight="1" x14ac:dyDescent="0.3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</row>
    <row r="561" spans="1:42" ht="15.75" customHeight="1" x14ac:dyDescent="0.3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</row>
    <row r="562" spans="1:42" ht="15.75" customHeight="1" x14ac:dyDescent="0.3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</row>
    <row r="563" spans="1:42" ht="15.75" customHeight="1" x14ac:dyDescent="0.3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</row>
    <row r="564" spans="1:42" ht="15.75" customHeight="1" x14ac:dyDescent="0.3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</row>
    <row r="565" spans="1:42" ht="15.75" customHeight="1" x14ac:dyDescent="0.3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</row>
    <row r="566" spans="1:42" ht="15.75" customHeight="1" x14ac:dyDescent="0.3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</row>
    <row r="567" spans="1:42" ht="15.75" customHeight="1" x14ac:dyDescent="0.3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</row>
    <row r="568" spans="1:42" ht="15.75" customHeight="1" x14ac:dyDescent="0.3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</row>
    <row r="569" spans="1:42" ht="15.75" customHeight="1" x14ac:dyDescent="0.3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</row>
    <row r="570" spans="1:42" ht="15.75" customHeight="1" x14ac:dyDescent="0.3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</row>
    <row r="571" spans="1:42" ht="15.75" customHeight="1" x14ac:dyDescent="0.3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</row>
    <row r="572" spans="1:42" ht="15.75" customHeight="1" x14ac:dyDescent="0.3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</row>
    <row r="573" spans="1:42" ht="15.75" customHeight="1" x14ac:dyDescent="0.3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</row>
    <row r="574" spans="1:42" ht="15.75" customHeight="1" x14ac:dyDescent="0.3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</row>
    <row r="575" spans="1:42" ht="15.75" customHeight="1" x14ac:dyDescent="0.3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</row>
    <row r="576" spans="1:42" ht="15.75" customHeight="1" x14ac:dyDescent="0.3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</row>
    <row r="577" spans="1:42" ht="15.75" customHeight="1" x14ac:dyDescent="0.3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</row>
    <row r="578" spans="1:42" ht="15.75" customHeight="1" x14ac:dyDescent="0.3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</row>
    <row r="579" spans="1:42" ht="15.75" customHeight="1" x14ac:dyDescent="0.3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</row>
    <row r="580" spans="1:42" ht="15.75" customHeight="1" x14ac:dyDescent="0.3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</row>
    <row r="581" spans="1:42" ht="15.75" customHeight="1" x14ac:dyDescent="0.3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</row>
    <row r="582" spans="1:42" ht="15.75" customHeight="1" x14ac:dyDescent="0.3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</row>
    <row r="583" spans="1:42" ht="15.75" customHeight="1" x14ac:dyDescent="0.3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</row>
    <row r="584" spans="1:42" ht="15.75" customHeight="1" x14ac:dyDescent="0.3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</row>
    <row r="585" spans="1:42" ht="15.75" customHeight="1" x14ac:dyDescent="0.3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</row>
    <row r="586" spans="1:42" ht="15.75" customHeight="1" x14ac:dyDescent="0.3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</row>
    <row r="587" spans="1:42" ht="15.75" customHeight="1" x14ac:dyDescent="0.3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</row>
    <row r="588" spans="1:42" ht="15.75" customHeight="1" x14ac:dyDescent="0.3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</row>
    <row r="589" spans="1:42" ht="15.75" customHeight="1" x14ac:dyDescent="0.3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</row>
    <row r="590" spans="1:42" ht="15.75" customHeight="1" x14ac:dyDescent="0.3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</row>
    <row r="591" spans="1:42" ht="15.75" customHeight="1" x14ac:dyDescent="0.3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</row>
    <row r="592" spans="1:42" ht="15.75" customHeight="1" x14ac:dyDescent="0.3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</row>
    <row r="593" spans="1:42" ht="15.75" customHeight="1" x14ac:dyDescent="0.3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</row>
    <row r="594" spans="1:42" ht="15.75" customHeight="1" x14ac:dyDescent="0.3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</row>
    <row r="595" spans="1:42" ht="15.75" customHeight="1" x14ac:dyDescent="0.3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</row>
    <row r="596" spans="1:42" ht="15.75" customHeight="1" x14ac:dyDescent="0.3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</row>
    <row r="597" spans="1:42" ht="15.75" customHeight="1" x14ac:dyDescent="0.3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</row>
    <row r="598" spans="1:42" ht="15.75" customHeight="1" x14ac:dyDescent="0.3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</row>
    <row r="599" spans="1:42" ht="15.75" customHeight="1" x14ac:dyDescent="0.3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</row>
    <row r="600" spans="1:42" ht="15.75" customHeight="1" x14ac:dyDescent="0.3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</row>
    <row r="601" spans="1:42" ht="15.75" customHeight="1" x14ac:dyDescent="0.3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</row>
    <row r="602" spans="1:42" ht="15.75" customHeight="1" x14ac:dyDescent="0.3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</row>
    <row r="603" spans="1:42" ht="15.75" customHeight="1" x14ac:dyDescent="0.3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</row>
    <row r="604" spans="1:42" ht="15.75" customHeight="1" x14ac:dyDescent="0.3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</row>
    <row r="605" spans="1:42" ht="15.75" customHeight="1" x14ac:dyDescent="0.3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</row>
    <row r="606" spans="1:42" ht="15.75" customHeight="1" x14ac:dyDescent="0.3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</row>
    <row r="607" spans="1:42" ht="15.75" customHeight="1" x14ac:dyDescent="0.3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</row>
    <row r="608" spans="1:42" ht="15.75" customHeight="1" x14ac:dyDescent="0.3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</row>
    <row r="609" spans="1:42" ht="15.75" customHeight="1" x14ac:dyDescent="0.3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</row>
    <row r="610" spans="1:42" ht="15.75" customHeight="1" x14ac:dyDescent="0.3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</row>
    <row r="611" spans="1:42" ht="15.75" customHeight="1" x14ac:dyDescent="0.3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</row>
    <row r="612" spans="1:42" ht="15.75" customHeight="1" x14ac:dyDescent="0.3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</row>
    <row r="613" spans="1:42" ht="15.75" customHeight="1" x14ac:dyDescent="0.3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</row>
    <row r="614" spans="1:42" ht="15.75" customHeight="1" x14ac:dyDescent="0.3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</row>
    <row r="615" spans="1:42" ht="15.75" customHeight="1" x14ac:dyDescent="0.3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</row>
    <row r="616" spans="1:42" ht="15.75" customHeight="1" x14ac:dyDescent="0.3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</row>
    <row r="617" spans="1:42" ht="15.75" customHeight="1" x14ac:dyDescent="0.3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</row>
    <row r="618" spans="1:42" ht="15.75" customHeight="1" x14ac:dyDescent="0.3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</row>
    <row r="619" spans="1:42" ht="15.75" customHeight="1" x14ac:dyDescent="0.3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</row>
    <row r="620" spans="1:42" ht="15.75" customHeight="1" x14ac:dyDescent="0.3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</row>
    <row r="621" spans="1:42" ht="15.75" customHeight="1" x14ac:dyDescent="0.3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</row>
    <row r="622" spans="1:42" ht="15.75" customHeight="1" x14ac:dyDescent="0.3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</row>
    <row r="623" spans="1:42" ht="15.75" customHeight="1" x14ac:dyDescent="0.3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</row>
    <row r="624" spans="1:42" ht="15.75" customHeight="1" x14ac:dyDescent="0.3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</row>
    <row r="625" spans="1:42" ht="15.75" customHeight="1" x14ac:dyDescent="0.3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</row>
    <row r="626" spans="1:42" ht="15.75" customHeight="1" x14ac:dyDescent="0.3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</row>
    <row r="627" spans="1:42" ht="15.75" customHeight="1" x14ac:dyDescent="0.3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</row>
    <row r="628" spans="1:42" ht="15.75" customHeight="1" x14ac:dyDescent="0.3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</row>
    <row r="629" spans="1:42" ht="15.75" customHeight="1" x14ac:dyDescent="0.3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</row>
    <row r="630" spans="1:42" ht="15.75" customHeight="1" x14ac:dyDescent="0.3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</row>
    <row r="631" spans="1:42" ht="15.75" customHeight="1" x14ac:dyDescent="0.3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</row>
    <row r="632" spans="1:42" ht="15.75" customHeight="1" x14ac:dyDescent="0.3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</row>
    <row r="633" spans="1:42" ht="15.75" customHeight="1" x14ac:dyDescent="0.3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</row>
    <row r="634" spans="1:42" ht="15.75" customHeight="1" x14ac:dyDescent="0.3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</row>
    <row r="635" spans="1:42" ht="15.75" customHeight="1" x14ac:dyDescent="0.3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</row>
    <row r="636" spans="1:42" ht="15.75" customHeight="1" x14ac:dyDescent="0.3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</row>
    <row r="637" spans="1:42" ht="15.75" customHeight="1" x14ac:dyDescent="0.3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</row>
    <row r="638" spans="1:42" ht="15.75" customHeight="1" x14ac:dyDescent="0.3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</row>
    <row r="639" spans="1:42" ht="15.75" customHeight="1" x14ac:dyDescent="0.3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</row>
    <row r="640" spans="1:42" ht="15.75" customHeight="1" x14ac:dyDescent="0.3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</row>
    <row r="641" spans="1:42" ht="15.75" customHeight="1" x14ac:dyDescent="0.3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</row>
    <row r="642" spans="1:42" ht="15.75" customHeight="1" x14ac:dyDescent="0.3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</row>
    <row r="643" spans="1:42" ht="15.75" customHeight="1" x14ac:dyDescent="0.3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</row>
    <row r="644" spans="1:42" ht="15.75" customHeight="1" x14ac:dyDescent="0.3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</row>
    <row r="645" spans="1:42" ht="15.75" customHeight="1" x14ac:dyDescent="0.3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</row>
    <row r="646" spans="1:42" ht="15.75" customHeight="1" x14ac:dyDescent="0.3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</row>
    <row r="647" spans="1:42" ht="15.75" customHeight="1" x14ac:dyDescent="0.3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</row>
    <row r="648" spans="1:42" ht="15.75" customHeight="1" x14ac:dyDescent="0.3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</row>
    <row r="649" spans="1:42" ht="15.75" customHeight="1" x14ac:dyDescent="0.3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</row>
    <row r="650" spans="1:42" ht="15.75" customHeight="1" x14ac:dyDescent="0.3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</row>
    <row r="651" spans="1:42" ht="15.75" customHeight="1" x14ac:dyDescent="0.3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</row>
    <row r="652" spans="1:42" ht="15.75" customHeight="1" x14ac:dyDescent="0.3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</row>
    <row r="653" spans="1:42" ht="15.75" customHeight="1" x14ac:dyDescent="0.3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</row>
    <row r="654" spans="1:42" ht="15.75" customHeight="1" x14ac:dyDescent="0.3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</row>
    <row r="655" spans="1:42" ht="15.75" customHeight="1" x14ac:dyDescent="0.3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</row>
    <row r="656" spans="1:42" ht="15.75" customHeight="1" x14ac:dyDescent="0.3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</row>
    <row r="657" spans="1:42" ht="15.75" customHeight="1" x14ac:dyDescent="0.3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</row>
    <row r="658" spans="1:42" ht="15.75" customHeight="1" x14ac:dyDescent="0.3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</row>
    <row r="659" spans="1:42" ht="15.75" customHeight="1" x14ac:dyDescent="0.3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</row>
    <row r="660" spans="1:42" ht="15.75" customHeight="1" x14ac:dyDescent="0.3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</row>
    <row r="661" spans="1:42" ht="15.75" customHeight="1" x14ac:dyDescent="0.3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</row>
    <row r="662" spans="1:42" ht="15.75" customHeight="1" x14ac:dyDescent="0.3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</row>
    <row r="663" spans="1:42" ht="15.75" customHeight="1" x14ac:dyDescent="0.3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</row>
    <row r="664" spans="1:42" ht="15.75" customHeight="1" x14ac:dyDescent="0.3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</row>
    <row r="665" spans="1:42" ht="15.75" customHeight="1" x14ac:dyDescent="0.3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</row>
    <row r="666" spans="1:42" ht="15.75" customHeight="1" x14ac:dyDescent="0.3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</row>
    <row r="667" spans="1:42" ht="15.75" customHeight="1" x14ac:dyDescent="0.3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</row>
    <row r="668" spans="1:42" ht="15.75" customHeight="1" x14ac:dyDescent="0.3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</row>
    <row r="669" spans="1:42" ht="15.75" customHeight="1" x14ac:dyDescent="0.3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</row>
    <row r="670" spans="1:42" ht="15.75" customHeight="1" x14ac:dyDescent="0.3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</row>
    <row r="671" spans="1:42" ht="15.75" customHeight="1" x14ac:dyDescent="0.3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</row>
    <row r="672" spans="1:42" ht="15.75" customHeight="1" x14ac:dyDescent="0.3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</row>
    <row r="673" spans="1:42" ht="15.75" customHeight="1" x14ac:dyDescent="0.3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</row>
    <row r="674" spans="1:42" ht="15.75" customHeight="1" x14ac:dyDescent="0.3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</row>
    <row r="675" spans="1:42" ht="15.75" customHeight="1" x14ac:dyDescent="0.3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</row>
    <row r="676" spans="1:42" ht="15.75" customHeight="1" x14ac:dyDescent="0.3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</row>
    <row r="677" spans="1:42" ht="15.75" customHeight="1" x14ac:dyDescent="0.3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</row>
    <row r="678" spans="1:42" ht="15.75" customHeight="1" x14ac:dyDescent="0.3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</row>
    <row r="679" spans="1:42" ht="15.75" customHeight="1" x14ac:dyDescent="0.3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</row>
    <row r="680" spans="1:42" ht="15.75" customHeight="1" x14ac:dyDescent="0.3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</row>
    <row r="681" spans="1:42" ht="15.75" customHeight="1" x14ac:dyDescent="0.3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</row>
    <row r="682" spans="1:42" ht="15.75" customHeight="1" x14ac:dyDescent="0.3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</row>
    <row r="683" spans="1:42" ht="15.75" customHeight="1" x14ac:dyDescent="0.3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</row>
    <row r="684" spans="1:42" ht="15.75" customHeight="1" x14ac:dyDescent="0.3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</row>
    <row r="685" spans="1:42" ht="15.75" customHeight="1" x14ac:dyDescent="0.3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</row>
    <row r="686" spans="1:42" ht="15.75" customHeight="1" x14ac:dyDescent="0.3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</row>
    <row r="687" spans="1:42" ht="15.75" customHeight="1" x14ac:dyDescent="0.3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</row>
    <row r="688" spans="1:42" ht="15.75" customHeight="1" x14ac:dyDescent="0.3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</row>
    <row r="689" spans="1:42" ht="15.75" customHeight="1" x14ac:dyDescent="0.3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</row>
    <row r="690" spans="1:42" ht="15.75" customHeight="1" x14ac:dyDescent="0.3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</row>
    <row r="691" spans="1:42" ht="15.75" customHeight="1" x14ac:dyDescent="0.3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</row>
    <row r="692" spans="1:42" ht="15.75" customHeight="1" x14ac:dyDescent="0.3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</row>
    <row r="693" spans="1:42" ht="15.75" customHeight="1" x14ac:dyDescent="0.3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</row>
    <row r="694" spans="1:42" ht="15.75" customHeight="1" x14ac:dyDescent="0.3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</row>
    <row r="695" spans="1:42" ht="15.75" customHeight="1" x14ac:dyDescent="0.3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</row>
    <row r="696" spans="1:42" ht="15.75" customHeight="1" x14ac:dyDescent="0.3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</row>
    <row r="697" spans="1:42" ht="15.75" customHeight="1" x14ac:dyDescent="0.3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</row>
    <row r="698" spans="1:42" ht="15.75" customHeight="1" x14ac:dyDescent="0.3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</row>
    <row r="699" spans="1:42" ht="15.75" customHeight="1" x14ac:dyDescent="0.3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</row>
    <row r="700" spans="1:42" ht="15.75" customHeight="1" x14ac:dyDescent="0.3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</row>
    <row r="701" spans="1:42" ht="15.75" customHeight="1" x14ac:dyDescent="0.3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</row>
    <row r="702" spans="1:42" ht="15.75" customHeight="1" x14ac:dyDescent="0.3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</row>
    <row r="703" spans="1:42" ht="15.75" customHeight="1" x14ac:dyDescent="0.3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</row>
    <row r="704" spans="1:42" ht="15.75" customHeight="1" x14ac:dyDescent="0.3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</row>
    <row r="705" spans="1:42" ht="15.75" customHeight="1" x14ac:dyDescent="0.3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</row>
    <row r="706" spans="1:42" ht="15.75" customHeight="1" x14ac:dyDescent="0.3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</row>
    <row r="707" spans="1:42" ht="15.75" customHeight="1" x14ac:dyDescent="0.3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</row>
    <row r="708" spans="1:42" ht="15.75" customHeight="1" x14ac:dyDescent="0.3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</row>
    <row r="709" spans="1:42" ht="15.75" customHeight="1" x14ac:dyDescent="0.3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</row>
    <row r="710" spans="1:42" ht="15.75" customHeight="1" x14ac:dyDescent="0.3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</row>
    <row r="711" spans="1:42" ht="15.75" customHeight="1" x14ac:dyDescent="0.3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</row>
    <row r="712" spans="1:42" ht="15.75" customHeight="1" x14ac:dyDescent="0.3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</row>
    <row r="713" spans="1:42" ht="15.75" customHeight="1" x14ac:dyDescent="0.3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</row>
    <row r="714" spans="1:42" ht="15.75" customHeight="1" x14ac:dyDescent="0.3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</row>
    <row r="715" spans="1:42" ht="15.75" customHeight="1" x14ac:dyDescent="0.3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</row>
    <row r="716" spans="1:42" ht="15.75" customHeight="1" x14ac:dyDescent="0.3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</row>
    <row r="717" spans="1:42" ht="15.75" customHeight="1" x14ac:dyDescent="0.3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</row>
    <row r="718" spans="1:42" ht="15.75" customHeight="1" x14ac:dyDescent="0.3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</row>
    <row r="719" spans="1:42" ht="15.75" customHeight="1" x14ac:dyDescent="0.3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</row>
    <row r="720" spans="1:42" ht="15.75" customHeight="1" x14ac:dyDescent="0.3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</row>
    <row r="721" spans="1:42" ht="15.75" customHeight="1" x14ac:dyDescent="0.3">
      <c r="A721" s="108"/>
      <c r="B721" s="108"/>
      <c r="C721" s="108"/>
      <c r="D721" s="108"/>
      <c r="E721" s="108"/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  <c r="AA721" s="108"/>
      <c r="AB721" s="108"/>
      <c r="AC721" s="108"/>
      <c r="AD721" s="108"/>
      <c r="AE721" s="108"/>
      <c r="AF721" s="108"/>
      <c r="AG721" s="108"/>
      <c r="AH721" s="108"/>
      <c r="AI721" s="108"/>
      <c r="AJ721" s="108"/>
      <c r="AK721" s="108"/>
      <c r="AL721" s="108"/>
      <c r="AM721" s="108"/>
      <c r="AN721" s="108"/>
      <c r="AO721" s="108"/>
      <c r="AP721" s="108"/>
    </row>
    <row r="722" spans="1:42" ht="15.75" customHeight="1" x14ac:dyDescent="0.3">
      <c r="A722" s="108"/>
      <c r="B722" s="108"/>
      <c r="C722" s="108"/>
      <c r="D722" s="108"/>
      <c r="E722" s="108"/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  <c r="AC722" s="108"/>
      <c r="AD722" s="108"/>
      <c r="AE722" s="108"/>
      <c r="AF722" s="108"/>
      <c r="AG722" s="108"/>
      <c r="AH722" s="108"/>
      <c r="AI722" s="108"/>
      <c r="AJ722" s="108"/>
      <c r="AK722" s="108"/>
      <c r="AL722" s="108"/>
      <c r="AM722" s="108"/>
      <c r="AN722" s="108"/>
      <c r="AO722" s="108"/>
      <c r="AP722" s="108"/>
    </row>
    <row r="723" spans="1:42" ht="15.75" customHeight="1" x14ac:dyDescent="0.3">
      <c r="A723" s="108"/>
      <c r="B723" s="108"/>
      <c r="C723" s="108"/>
      <c r="D723" s="108"/>
      <c r="E723" s="108"/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  <c r="AA723" s="108"/>
      <c r="AB723" s="108"/>
      <c r="AC723" s="108"/>
      <c r="AD723" s="108"/>
      <c r="AE723" s="108"/>
      <c r="AF723" s="108"/>
      <c r="AG723" s="108"/>
      <c r="AH723" s="108"/>
      <c r="AI723" s="108"/>
      <c r="AJ723" s="108"/>
      <c r="AK723" s="108"/>
      <c r="AL723" s="108"/>
      <c r="AM723" s="108"/>
      <c r="AN723" s="108"/>
      <c r="AO723" s="108"/>
      <c r="AP723" s="108"/>
    </row>
    <row r="724" spans="1:42" ht="15.75" customHeight="1" x14ac:dyDescent="0.3">
      <c r="A724" s="108"/>
      <c r="B724" s="108"/>
      <c r="C724" s="108"/>
      <c r="D724" s="108"/>
      <c r="E724" s="108"/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  <c r="AA724" s="108"/>
      <c r="AB724" s="108"/>
      <c r="AC724" s="108"/>
      <c r="AD724" s="108"/>
      <c r="AE724" s="108"/>
      <c r="AF724" s="108"/>
      <c r="AG724" s="108"/>
      <c r="AH724" s="108"/>
      <c r="AI724" s="108"/>
      <c r="AJ724" s="108"/>
      <c r="AK724" s="108"/>
      <c r="AL724" s="108"/>
      <c r="AM724" s="108"/>
      <c r="AN724" s="108"/>
      <c r="AO724" s="108"/>
      <c r="AP724" s="108"/>
    </row>
    <row r="725" spans="1:42" ht="15.75" customHeight="1" x14ac:dyDescent="0.3">
      <c r="A725" s="108"/>
      <c r="B725" s="108"/>
      <c r="C725" s="108"/>
      <c r="D725" s="108"/>
      <c r="E725" s="108"/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  <c r="AA725" s="108"/>
      <c r="AB725" s="108"/>
      <c r="AC725" s="108"/>
      <c r="AD725" s="108"/>
      <c r="AE725" s="108"/>
      <c r="AF725" s="108"/>
      <c r="AG725" s="108"/>
      <c r="AH725" s="108"/>
      <c r="AI725" s="108"/>
      <c r="AJ725" s="108"/>
      <c r="AK725" s="108"/>
      <c r="AL725" s="108"/>
      <c r="AM725" s="108"/>
      <c r="AN725" s="108"/>
      <c r="AO725" s="108"/>
      <c r="AP725" s="108"/>
    </row>
    <row r="726" spans="1:42" ht="15.75" customHeight="1" x14ac:dyDescent="0.3">
      <c r="A726" s="108"/>
      <c r="B726" s="108"/>
      <c r="C726" s="108"/>
      <c r="D726" s="108"/>
      <c r="E726" s="108"/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  <c r="AC726" s="108"/>
      <c r="AD726" s="108"/>
      <c r="AE726" s="108"/>
      <c r="AF726" s="108"/>
      <c r="AG726" s="108"/>
      <c r="AH726" s="108"/>
      <c r="AI726" s="108"/>
      <c r="AJ726" s="108"/>
      <c r="AK726" s="108"/>
      <c r="AL726" s="108"/>
      <c r="AM726" s="108"/>
      <c r="AN726" s="108"/>
      <c r="AO726" s="108"/>
      <c r="AP726" s="108"/>
    </row>
    <row r="727" spans="1:42" ht="15.75" customHeight="1" x14ac:dyDescent="0.3">
      <c r="A727" s="108"/>
      <c r="B727" s="108"/>
      <c r="C727" s="108"/>
      <c r="D727" s="108"/>
      <c r="E727" s="108"/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  <c r="AA727" s="108"/>
      <c r="AB727" s="108"/>
      <c r="AC727" s="108"/>
      <c r="AD727" s="108"/>
      <c r="AE727" s="108"/>
      <c r="AF727" s="108"/>
      <c r="AG727" s="108"/>
      <c r="AH727" s="108"/>
      <c r="AI727" s="108"/>
      <c r="AJ727" s="108"/>
      <c r="AK727" s="108"/>
      <c r="AL727" s="108"/>
      <c r="AM727" s="108"/>
      <c r="AN727" s="108"/>
      <c r="AO727" s="108"/>
      <c r="AP727" s="108"/>
    </row>
    <row r="728" spans="1:42" ht="15.75" customHeight="1" x14ac:dyDescent="0.3">
      <c r="A728" s="108"/>
      <c r="B728" s="108"/>
      <c r="C728" s="108"/>
      <c r="D728" s="108"/>
      <c r="E728" s="108"/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  <c r="AA728" s="108"/>
      <c r="AB728" s="108"/>
      <c r="AC728" s="108"/>
      <c r="AD728" s="108"/>
      <c r="AE728" s="108"/>
      <c r="AF728" s="108"/>
      <c r="AG728" s="108"/>
      <c r="AH728" s="108"/>
      <c r="AI728" s="108"/>
      <c r="AJ728" s="108"/>
      <c r="AK728" s="108"/>
      <c r="AL728" s="108"/>
      <c r="AM728" s="108"/>
      <c r="AN728" s="108"/>
      <c r="AO728" s="108"/>
      <c r="AP728" s="108"/>
    </row>
    <row r="729" spans="1:42" ht="15.75" customHeight="1" x14ac:dyDescent="0.3">
      <c r="A729" s="108"/>
      <c r="B729" s="108"/>
      <c r="C729" s="108"/>
      <c r="D729" s="108"/>
      <c r="E729" s="108"/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  <c r="AA729" s="108"/>
      <c r="AB729" s="108"/>
      <c r="AC729" s="108"/>
      <c r="AD729" s="108"/>
      <c r="AE729" s="108"/>
      <c r="AF729" s="108"/>
      <c r="AG729" s="108"/>
      <c r="AH729" s="108"/>
      <c r="AI729" s="108"/>
      <c r="AJ729" s="108"/>
      <c r="AK729" s="108"/>
      <c r="AL729" s="108"/>
      <c r="AM729" s="108"/>
      <c r="AN729" s="108"/>
      <c r="AO729" s="108"/>
      <c r="AP729" s="108"/>
    </row>
    <row r="730" spans="1:42" ht="15.75" customHeight="1" x14ac:dyDescent="0.3">
      <c r="A730" s="108"/>
      <c r="B730" s="108"/>
      <c r="C730" s="108"/>
      <c r="D730" s="108"/>
      <c r="E730" s="108"/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  <c r="AC730" s="108"/>
      <c r="AD730" s="108"/>
      <c r="AE730" s="108"/>
      <c r="AF730" s="108"/>
      <c r="AG730" s="108"/>
      <c r="AH730" s="108"/>
      <c r="AI730" s="108"/>
      <c r="AJ730" s="108"/>
      <c r="AK730" s="108"/>
      <c r="AL730" s="108"/>
      <c r="AM730" s="108"/>
      <c r="AN730" s="108"/>
      <c r="AO730" s="108"/>
      <c r="AP730" s="108"/>
    </row>
    <row r="731" spans="1:42" ht="15.75" customHeight="1" x14ac:dyDescent="0.3">
      <c r="A731" s="108"/>
      <c r="B731" s="108"/>
      <c r="C731" s="108"/>
      <c r="D731" s="108"/>
      <c r="E731" s="108"/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  <c r="AC731" s="108"/>
      <c r="AD731" s="108"/>
      <c r="AE731" s="108"/>
      <c r="AF731" s="108"/>
      <c r="AG731" s="108"/>
      <c r="AH731" s="108"/>
      <c r="AI731" s="108"/>
      <c r="AJ731" s="108"/>
      <c r="AK731" s="108"/>
      <c r="AL731" s="108"/>
      <c r="AM731" s="108"/>
      <c r="AN731" s="108"/>
      <c r="AO731" s="108"/>
      <c r="AP731" s="108"/>
    </row>
    <row r="732" spans="1:42" ht="15.75" customHeight="1" x14ac:dyDescent="0.3">
      <c r="A732" s="108"/>
      <c r="B732" s="108"/>
      <c r="C732" s="108"/>
      <c r="D732" s="108"/>
      <c r="E732" s="108"/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  <c r="AC732" s="108"/>
      <c r="AD732" s="108"/>
      <c r="AE732" s="108"/>
      <c r="AF732" s="108"/>
      <c r="AG732" s="108"/>
      <c r="AH732" s="108"/>
      <c r="AI732" s="108"/>
      <c r="AJ732" s="108"/>
      <c r="AK732" s="108"/>
      <c r="AL732" s="108"/>
      <c r="AM732" s="108"/>
      <c r="AN732" s="108"/>
      <c r="AO732" s="108"/>
      <c r="AP732" s="108"/>
    </row>
    <row r="733" spans="1:42" ht="15.75" customHeight="1" x14ac:dyDescent="0.3">
      <c r="A733" s="108"/>
      <c r="B733" s="108"/>
      <c r="C733" s="108"/>
      <c r="D733" s="108"/>
      <c r="E733" s="108"/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  <c r="AC733" s="108"/>
      <c r="AD733" s="108"/>
      <c r="AE733" s="108"/>
      <c r="AF733" s="108"/>
      <c r="AG733" s="108"/>
      <c r="AH733" s="108"/>
      <c r="AI733" s="108"/>
      <c r="AJ733" s="108"/>
      <c r="AK733" s="108"/>
      <c r="AL733" s="108"/>
      <c r="AM733" s="108"/>
      <c r="AN733" s="108"/>
      <c r="AO733" s="108"/>
      <c r="AP733" s="108"/>
    </row>
    <row r="734" spans="1:42" ht="15.75" customHeight="1" x14ac:dyDescent="0.3">
      <c r="A734" s="108"/>
      <c r="B734" s="108"/>
      <c r="C734" s="108"/>
      <c r="D734" s="108"/>
      <c r="E734" s="108"/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  <c r="AC734" s="108"/>
      <c r="AD734" s="108"/>
      <c r="AE734" s="108"/>
      <c r="AF734" s="108"/>
      <c r="AG734" s="108"/>
      <c r="AH734" s="108"/>
      <c r="AI734" s="108"/>
      <c r="AJ734" s="108"/>
      <c r="AK734" s="108"/>
      <c r="AL734" s="108"/>
      <c r="AM734" s="108"/>
      <c r="AN734" s="108"/>
      <c r="AO734" s="108"/>
      <c r="AP734" s="108"/>
    </row>
    <row r="735" spans="1:42" ht="15.75" customHeight="1" x14ac:dyDescent="0.3">
      <c r="A735" s="108"/>
      <c r="B735" s="108"/>
      <c r="C735" s="108"/>
      <c r="D735" s="108"/>
      <c r="E735" s="108"/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08"/>
      <c r="AG735" s="108"/>
      <c r="AH735" s="108"/>
      <c r="AI735" s="108"/>
      <c r="AJ735" s="108"/>
      <c r="AK735" s="108"/>
      <c r="AL735" s="108"/>
      <c r="AM735" s="108"/>
      <c r="AN735" s="108"/>
      <c r="AO735" s="108"/>
      <c r="AP735" s="108"/>
    </row>
    <row r="736" spans="1:42" ht="15.75" customHeight="1" x14ac:dyDescent="0.3">
      <c r="A736" s="108"/>
      <c r="B736" s="108"/>
      <c r="C736" s="108"/>
      <c r="D736" s="108"/>
      <c r="E736" s="108"/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08"/>
      <c r="AG736" s="108"/>
      <c r="AH736" s="108"/>
      <c r="AI736" s="108"/>
      <c r="AJ736" s="108"/>
      <c r="AK736" s="108"/>
      <c r="AL736" s="108"/>
      <c r="AM736" s="108"/>
      <c r="AN736" s="108"/>
      <c r="AO736" s="108"/>
      <c r="AP736" s="108"/>
    </row>
    <row r="737" spans="1:42" ht="15.75" customHeight="1" x14ac:dyDescent="0.3">
      <c r="A737" s="108"/>
      <c r="B737" s="108"/>
      <c r="C737" s="108"/>
      <c r="D737" s="108"/>
      <c r="E737" s="108"/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  <c r="AC737" s="108"/>
      <c r="AD737" s="108"/>
      <c r="AE737" s="108"/>
      <c r="AF737" s="108"/>
      <c r="AG737" s="108"/>
      <c r="AH737" s="108"/>
      <c r="AI737" s="108"/>
      <c r="AJ737" s="108"/>
      <c r="AK737" s="108"/>
      <c r="AL737" s="108"/>
      <c r="AM737" s="108"/>
      <c r="AN737" s="108"/>
      <c r="AO737" s="108"/>
      <c r="AP737" s="108"/>
    </row>
    <row r="738" spans="1:42" ht="15.75" customHeight="1" x14ac:dyDescent="0.3">
      <c r="A738" s="108"/>
      <c r="B738" s="108"/>
      <c r="C738" s="108"/>
      <c r="D738" s="108"/>
      <c r="E738" s="108"/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08"/>
      <c r="AG738" s="108"/>
      <c r="AH738" s="108"/>
      <c r="AI738" s="108"/>
      <c r="AJ738" s="108"/>
      <c r="AK738" s="108"/>
      <c r="AL738" s="108"/>
      <c r="AM738" s="108"/>
      <c r="AN738" s="108"/>
      <c r="AO738" s="108"/>
      <c r="AP738" s="108"/>
    </row>
    <row r="739" spans="1:42" ht="15.75" customHeight="1" x14ac:dyDescent="0.3">
      <c r="A739" s="108"/>
      <c r="B739" s="108"/>
      <c r="C739" s="108"/>
      <c r="D739" s="108"/>
      <c r="E739" s="108"/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  <c r="AA739" s="108"/>
      <c r="AB739" s="108"/>
      <c r="AC739" s="108"/>
      <c r="AD739" s="108"/>
      <c r="AE739" s="108"/>
      <c r="AF739" s="108"/>
      <c r="AG739" s="108"/>
      <c r="AH739" s="108"/>
      <c r="AI739" s="108"/>
      <c r="AJ739" s="108"/>
      <c r="AK739" s="108"/>
      <c r="AL739" s="108"/>
      <c r="AM739" s="108"/>
      <c r="AN739" s="108"/>
      <c r="AO739" s="108"/>
      <c r="AP739" s="108"/>
    </row>
    <row r="740" spans="1:42" ht="15.75" customHeight="1" x14ac:dyDescent="0.3">
      <c r="A740" s="108"/>
      <c r="B740" s="108"/>
      <c r="C740" s="108"/>
      <c r="D740" s="108"/>
      <c r="E740" s="108"/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  <c r="AC740" s="108"/>
      <c r="AD740" s="108"/>
      <c r="AE740" s="108"/>
      <c r="AF740" s="108"/>
      <c r="AG740" s="108"/>
      <c r="AH740" s="108"/>
      <c r="AI740" s="108"/>
      <c r="AJ740" s="108"/>
      <c r="AK740" s="108"/>
      <c r="AL740" s="108"/>
      <c r="AM740" s="108"/>
      <c r="AN740" s="108"/>
      <c r="AO740" s="108"/>
      <c r="AP740" s="108"/>
    </row>
    <row r="741" spans="1:42" ht="15.75" customHeight="1" x14ac:dyDescent="0.3">
      <c r="A741" s="108"/>
      <c r="B741" s="108"/>
      <c r="C741" s="108"/>
      <c r="D741" s="108"/>
      <c r="E741" s="108"/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  <c r="AA741" s="108"/>
      <c r="AB741" s="108"/>
      <c r="AC741" s="108"/>
      <c r="AD741" s="108"/>
      <c r="AE741" s="108"/>
      <c r="AF741" s="108"/>
      <c r="AG741" s="108"/>
      <c r="AH741" s="108"/>
      <c r="AI741" s="108"/>
      <c r="AJ741" s="108"/>
      <c r="AK741" s="108"/>
      <c r="AL741" s="108"/>
      <c r="AM741" s="108"/>
      <c r="AN741" s="108"/>
      <c r="AO741" s="108"/>
      <c r="AP741" s="108"/>
    </row>
    <row r="742" spans="1:42" ht="15.75" customHeight="1" x14ac:dyDescent="0.3">
      <c r="A742" s="108"/>
      <c r="B742" s="108"/>
      <c r="C742" s="108"/>
      <c r="D742" s="108"/>
      <c r="E742" s="108"/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  <c r="AA742" s="108"/>
      <c r="AB742" s="108"/>
      <c r="AC742" s="108"/>
      <c r="AD742" s="108"/>
      <c r="AE742" s="108"/>
      <c r="AF742" s="108"/>
      <c r="AG742" s="108"/>
      <c r="AH742" s="108"/>
      <c r="AI742" s="108"/>
      <c r="AJ742" s="108"/>
      <c r="AK742" s="108"/>
      <c r="AL742" s="108"/>
      <c r="AM742" s="108"/>
      <c r="AN742" s="108"/>
      <c r="AO742" s="108"/>
      <c r="AP742" s="108"/>
    </row>
    <row r="743" spans="1:42" ht="15.75" customHeight="1" x14ac:dyDescent="0.3">
      <c r="A743" s="108"/>
      <c r="B743" s="108"/>
      <c r="C743" s="108"/>
      <c r="D743" s="108"/>
      <c r="E743" s="108"/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  <c r="AA743" s="108"/>
      <c r="AB743" s="108"/>
      <c r="AC743" s="108"/>
      <c r="AD743" s="108"/>
      <c r="AE743" s="108"/>
      <c r="AF743" s="108"/>
      <c r="AG743" s="108"/>
      <c r="AH743" s="108"/>
      <c r="AI743" s="108"/>
      <c r="AJ743" s="108"/>
      <c r="AK743" s="108"/>
      <c r="AL743" s="108"/>
      <c r="AM743" s="108"/>
      <c r="AN743" s="108"/>
      <c r="AO743" s="108"/>
      <c r="AP743" s="108"/>
    </row>
    <row r="744" spans="1:42" ht="15.75" customHeight="1" x14ac:dyDescent="0.3">
      <c r="A744" s="108"/>
      <c r="B744" s="108"/>
      <c r="C744" s="108"/>
      <c r="D744" s="108"/>
      <c r="E744" s="108"/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  <c r="AA744" s="108"/>
      <c r="AB744" s="108"/>
      <c r="AC744" s="108"/>
      <c r="AD744" s="108"/>
      <c r="AE744" s="108"/>
      <c r="AF744" s="108"/>
      <c r="AG744" s="108"/>
      <c r="AH744" s="108"/>
      <c r="AI744" s="108"/>
      <c r="AJ744" s="108"/>
      <c r="AK744" s="108"/>
      <c r="AL744" s="108"/>
      <c r="AM744" s="108"/>
      <c r="AN744" s="108"/>
      <c r="AO744" s="108"/>
      <c r="AP744" s="108"/>
    </row>
    <row r="745" spans="1:42" ht="15.75" customHeight="1" x14ac:dyDescent="0.3">
      <c r="A745" s="108"/>
      <c r="B745" s="108"/>
      <c r="C745" s="108"/>
      <c r="D745" s="108"/>
      <c r="E745" s="108"/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  <c r="AC745" s="108"/>
      <c r="AD745" s="108"/>
      <c r="AE745" s="108"/>
      <c r="AF745" s="108"/>
      <c r="AG745" s="108"/>
      <c r="AH745" s="108"/>
      <c r="AI745" s="108"/>
      <c r="AJ745" s="108"/>
      <c r="AK745" s="108"/>
      <c r="AL745" s="108"/>
      <c r="AM745" s="108"/>
      <c r="AN745" s="108"/>
      <c r="AO745" s="108"/>
      <c r="AP745" s="108"/>
    </row>
    <row r="746" spans="1:42" ht="15.75" customHeight="1" x14ac:dyDescent="0.3">
      <c r="A746" s="108"/>
      <c r="B746" s="108"/>
      <c r="C746" s="108"/>
      <c r="D746" s="108"/>
      <c r="E746" s="108"/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  <c r="AA746" s="108"/>
      <c r="AB746" s="108"/>
      <c r="AC746" s="108"/>
      <c r="AD746" s="108"/>
      <c r="AE746" s="108"/>
      <c r="AF746" s="108"/>
      <c r="AG746" s="108"/>
      <c r="AH746" s="108"/>
      <c r="AI746" s="108"/>
      <c r="AJ746" s="108"/>
      <c r="AK746" s="108"/>
      <c r="AL746" s="108"/>
      <c r="AM746" s="108"/>
      <c r="AN746" s="108"/>
      <c r="AO746" s="108"/>
      <c r="AP746" s="108"/>
    </row>
    <row r="747" spans="1:42" ht="15.75" customHeight="1" x14ac:dyDescent="0.3">
      <c r="A747" s="108"/>
      <c r="B747" s="108"/>
      <c r="C747" s="108"/>
      <c r="D747" s="108"/>
      <c r="E747" s="108"/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  <c r="AC747" s="108"/>
      <c r="AD747" s="108"/>
      <c r="AE747" s="108"/>
      <c r="AF747" s="108"/>
      <c r="AG747" s="108"/>
      <c r="AH747" s="108"/>
      <c r="AI747" s="108"/>
      <c r="AJ747" s="108"/>
      <c r="AK747" s="108"/>
      <c r="AL747" s="108"/>
      <c r="AM747" s="108"/>
      <c r="AN747" s="108"/>
      <c r="AO747" s="108"/>
      <c r="AP747" s="108"/>
    </row>
    <row r="748" spans="1:42" ht="15.75" customHeight="1" x14ac:dyDescent="0.3">
      <c r="A748" s="108"/>
      <c r="B748" s="108"/>
      <c r="C748" s="108"/>
      <c r="D748" s="108"/>
      <c r="E748" s="108"/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  <c r="AA748" s="108"/>
      <c r="AB748" s="108"/>
      <c r="AC748" s="108"/>
      <c r="AD748" s="108"/>
      <c r="AE748" s="108"/>
      <c r="AF748" s="108"/>
      <c r="AG748" s="108"/>
      <c r="AH748" s="108"/>
      <c r="AI748" s="108"/>
      <c r="AJ748" s="108"/>
      <c r="AK748" s="108"/>
      <c r="AL748" s="108"/>
      <c r="AM748" s="108"/>
      <c r="AN748" s="108"/>
      <c r="AO748" s="108"/>
      <c r="AP748" s="108"/>
    </row>
    <row r="749" spans="1:42" ht="15.75" customHeight="1" x14ac:dyDescent="0.3">
      <c r="A749" s="108"/>
      <c r="B749" s="108"/>
      <c r="C749" s="108"/>
      <c r="D749" s="108"/>
      <c r="E749" s="108"/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  <c r="AA749" s="108"/>
      <c r="AB749" s="108"/>
      <c r="AC749" s="108"/>
      <c r="AD749" s="108"/>
      <c r="AE749" s="108"/>
      <c r="AF749" s="108"/>
      <c r="AG749" s="108"/>
      <c r="AH749" s="108"/>
      <c r="AI749" s="108"/>
      <c r="AJ749" s="108"/>
      <c r="AK749" s="108"/>
      <c r="AL749" s="108"/>
      <c r="AM749" s="108"/>
      <c r="AN749" s="108"/>
      <c r="AO749" s="108"/>
      <c r="AP749" s="108"/>
    </row>
    <row r="750" spans="1:42" ht="15.75" customHeight="1" x14ac:dyDescent="0.3">
      <c r="A750" s="108"/>
      <c r="B750" s="108"/>
      <c r="C750" s="108"/>
      <c r="D750" s="108"/>
      <c r="E750" s="108"/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  <c r="AA750" s="108"/>
      <c r="AB750" s="108"/>
      <c r="AC750" s="108"/>
      <c r="AD750" s="108"/>
      <c r="AE750" s="108"/>
      <c r="AF750" s="108"/>
      <c r="AG750" s="108"/>
      <c r="AH750" s="108"/>
      <c r="AI750" s="108"/>
      <c r="AJ750" s="108"/>
      <c r="AK750" s="108"/>
      <c r="AL750" s="108"/>
      <c r="AM750" s="108"/>
      <c r="AN750" s="108"/>
      <c r="AO750" s="108"/>
      <c r="AP750" s="108"/>
    </row>
    <row r="751" spans="1:42" ht="15.75" customHeight="1" x14ac:dyDescent="0.3">
      <c r="A751" s="108"/>
      <c r="B751" s="108"/>
      <c r="C751" s="108"/>
      <c r="D751" s="108"/>
      <c r="E751" s="108"/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  <c r="AC751" s="108"/>
      <c r="AD751" s="108"/>
      <c r="AE751" s="108"/>
      <c r="AF751" s="108"/>
      <c r="AG751" s="108"/>
      <c r="AH751" s="108"/>
      <c r="AI751" s="108"/>
      <c r="AJ751" s="108"/>
      <c r="AK751" s="108"/>
      <c r="AL751" s="108"/>
      <c r="AM751" s="108"/>
      <c r="AN751" s="108"/>
      <c r="AO751" s="108"/>
      <c r="AP751" s="108"/>
    </row>
    <row r="752" spans="1:42" ht="15.75" customHeight="1" x14ac:dyDescent="0.3">
      <c r="A752" s="108"/>
      <c r="B752" s="108"/>
      <c r="C752" s="108"/>
      <c r="D752" s="108"/>
      <c r="E752" s="108"/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  <c r="AH752" s="108"/>
      <c r="AI752" s="108"/>
      <c r="AJ752" s="108"/>
      <c r="AK752" s="108"/>
      <c r="AL752" s="108"/>
      <c r="AM752" s="108"/>
      <c r="AN752" s="108"/>
      <c r="AO752" s="108"/>
      <c r="AP752" s="108"/>
    </row>
    <row r="753" spans="1:42" ht="15.75" customHeight="1" x14ac:dyDescent="0.3">
      <c r="A753" s="108"/>
      <c r="B753" s="108"/>
      <c r="C753" s="108"/>
      <c r="D753" s="108"/>
      <c r="E753" s="108"/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  <c r="AC753" s="108"/>
      <c r="AD753" s="108"/>
      <c r="AE753" s="108"/>
      <c r="AF753" s="108"/>
      <c r="AG753" s="108"/>
      <c r="AH753" s="108"/>
      <c r="AI753" s="108"/>
      <c r="AJ753" s="108"/>
      <c r="AK753" s="108"/>
      <c r="AL753" s="108"/>
      <c r="AM753" s="108"/>
      <c r="AN753" s="108"/>
      <c r="AO753" s="108"/>
      <c r="AP753" s="108"/>
    </row>
    <row r="754" spans="1:42" ht="15.75" customHeight="1" x14ac:dyDescent="0.3">
      <c r="A754" s="108"/>
      <c r="B754" s="108"/>
      <c r="C754" s="108"/>
      <c r="D754" s="108"/>
      <c r="E754" s="108"/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  <c r="AC754" s="108"/>
      <c r="AD754" s="108"/>
      <c r="AE754" s="108"/>
      <c r="AF754" s="108"/>
      <c r="AG754" s="108"/>
      <c r="AH754" s="108"/>
      <c r="AI754" s="108"/>
      <c r="AJ754" s="108"/>
      <c r="AK754" s="108"/>
      <c r="AL754" s="108"/>
      <c r="AM754" s="108"/>
      <c r="AN754" s="108"/>
      <c r="AO754" s="108"/>
      <c r="AP754" s="108"/>
    </row>
    <row r="755" spans="1:42" ht="15.75" customHeight="1" x14ac:dyDescent="0.3">
      <c r="A755" s="108"/>
      <c r="B755" s="108"/>
      <c r="C755" s="108"/>
      <c r="D755" s="108"/>
      <c r="E755" s="108"/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08"/>
      <c r="AG755" s="108"/>
      <c r="AH755" s="108"/>
      <c r="AI755" s="108"/>
      <c r="AJ755" s="108"/>
      <c r="AK755" s="108"/>
      <c r="AL755" s="108"/>
      <c r="AM755" s="108"/>
      <c r="AN755" s="108"/>
      <c r="AO755" s="108"/>
      <c r="AP755" s="108"/>
    </row>
    <row r="756" spans="1:42" ht="15.75" customHeight="1" x14ac:dyDescent="0.3">
      <c r="A756" s="108"/>
      <c r="B756" s="108"/>
      <c r="C756" s="108"/>
      <c r="D756" s="108"/>
      <c r="E756" s="108"/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08"/>
      <c r="AG756" s="108"/>
      <c r="AH756" s="108"/>
      <c r="AI756" s="108"/>
      <c r="AJ756" s="108"/>
      <c r="AK756" s="108"/>
      <c r="AL756" s="108"/>
      <c r="AM756" s="108"/>
      <c r="AN756" s="108"/>
      <c r="AO756" s="108"/>
      <c r="AP756" s="108"/>
    </row>
    <row r="757" spans="1:42" ht="15.75" customHeight="1" x14ac:dyDescent="0.3">
      <c r="A757" s="108"/>
      <c r="B757" s="108"/>
      <c r="C757" s="108"/>
      <c r="D757" s="108"/>
      <c r="E757" s="108"/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  <c r="AA757" s="108"/>
      <c r="AB757" s="108"/>
      <c r="AC757" s="108"/>
      <c r="AD757" s="108"/>
      <c r="AE757" s="108"/>
      <c r="AF757" s="108"/>
      <c r="AG757" s="108"/>
      <c r="AH757" s="108"/>
      <c r="AI757" s="108"/>
      <c r="AJ757" s="108"/>
      <c r="AK757" s="108"/>
      <c r="AL757" s="108"/>
      <c r="AM757" s="108"/>
      <c r="AN757" s="108"/>
      <c r="AO757" s="108"/>
      <c r="AP757" s="108"/>
    </row>
    <row r="758" spans="1:42" ht="15.75" customHeight="1" x14ac:dyDescent="0.3">
      <c r="A758" s="108"/>
      <c r="B758" s="108"/>
      <c r="C758" s="108"/>
      <c r="D758" s="108"/>
      <c r="E758" s="108"/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  <c r="AC758" s="108"/>
      <c r="AD758" s="108"/>
      <c r="AE758" s="108"/>
      <c r="AF758" s="108"/>
      <c r="AG758" s="108"/>
      <c r="AH758" s="108"/>
      <c r="AI758" s="108"/>
      <c r="AJ758" s="108"/>
      <c r="AK758" s="108"/>
      <c r="AL758" s="108"/>
      <c r="AM758" s="108"/>
      <c r="AN758" s="108"/>
      <c r="AO758" s="108"/>
      <c r="AP758" s="108"/>
    </row>
    <row r="759" spans="1:42" ht="15.75" customHeight="1" x14ac:dyDescent="0.3">
      <c r="A759" s="108"/>
      <c r="B759" s="108"/>
      <c r="C759" s="108"/>
      <c r="D759" s="108"/>
      <c r="E759" s="108"/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  <c r="AC759" s="108"/>
      <c r="AD759" s="108"/>
      <c r="AE759" s="108"/>
      <c r="AF759" s="108"/>
      <c r="AG759" s="108"/>
      <c r="AH759" s="108"/>
      <c r="AI759" s="108"/>
      <c r="AJ759" s="108"/>
      <c r="AK759" s="108"/>
      <c r="AL759" s="108"/>
      <c r="AM759" s="108"/>
      <c r="AN759" s="108"/>
      <c r="AO759" s="108"/>
      <c r="AP759" s="108"/>
    </row>
    <row r="760" spans="1:42" ht="15.75" customHeight="1" x14ac:dyDescent="0.3">
      <c r="A760" s="108"/>
      <c r="B760" s="108"/>
      <c r="C760" s="108"/>
      <c r="D760" s="108"/>
      <c r="E760" s="108"/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  <c r="AA760" s="108"/>
      <c r="AB760" s="108"/>
      <c r="AC760" s="108"/>
      <c r="AD760" s="108"/>
      <c r="AE760" s="108"/>
      <c r="AF760" s="108"/>
      <c r="AG760" s="108"/>
      <c r="AH760" s="108"/>
      <c r="AI760" s="108"/>
      <c r="AJ760" s="108"/>
      <c r="AK760" s="108"/>
      <c r="AL760" s="108"/>
      <c r="AM760" s="108"/>
      <c r="AN760" s="108"/>
      <c r="AO760" s="108"/>
      <c r="AP760" s="108"/>
    </row>
    <row r="761" spans="1:42" ht="15.75" customHeight="1" x14ac:dyDescent="0.3">
      <c r="A761" s="108"/>
      <c r="B761" s="108"/>
      <c r="C761" s="108"/>
      <c r="D761" s="108"/>
      <c r="E761" s="108"/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  <c r="AA761" s="108"/>
      <c r="AB761" s="108"/>
      <c r="AC761" s="108"/>
      <c r="AD761" s="108"/>
      <c r="AE761" s="108"/>
      <c r="AF761" s="108"/>
      <c r="AG761" s="108"/>
      <c r="AH761" s="108"/>
      <c r="AI761" s="108"/>
      <c r="AJ761" s="108"/>
      <c r="AK761" s="108"/>
      <c r="AL761" s="108"/>
      <c r="AM761" s="108"/>
      <c r="AN761" s="108"/>
      <c r="AO761" s="108"/>
      <c r="AP761" s="108"/>
    </row>
    <row r="762" spans="1:42" ht="15.75" customHeight="1" x14ac:dyDescent="0.3">
      <c r="A762" s="108"/>
      <c r="B762" s="108"/>
      <c r="C762" s="108"/>
      <c r="D762" s="108"/>
      <c r="E762" s="108"/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  <c r="AC762" s="108"/>
      <c r="AD762" s="108"/>
      <c r="AE762" s="108"/>
      <c r="AF762" s="108"/>
      <c r="AG762" s="108"/>
      <c r="AH762" s="108"/>
      <c r="AI762" s="108"/>
      <c r="AJ762" s="108"/>
      <c r="AK762" s="108"/>
      <c r="AL762" s="108"/>
      <c r="AM762" s="108"/>
      <c r="AN762" s="108"/>
      <c r="AO762" s="108"/>
      <c r="AP762" s="108"/>
    </row>
    <row r="763" spans="1:42" ht="15.75" customHeight="1" x14ac:dyDescent="0.3">
      <c r="A763" s="108"/>
      <c r="B763" s="108"/>
      <c r="C763" s="108"/>
      <c r="D763" s="108"/>
      <c r="E763" s="108"/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  <c r="AC763" s="108"/>
      <c r="AD763" s="108"/>
      <c r="AE763" s="108"/>
      <c r="AF763" s="108"/>
      <c r="AG763" s="108"/>
      <c r="AH763" s="108"/>
      <c r="AI763" s="108"/>
      <c r="AJ763" s="108"/>
      <c r="AK763" s="108"/>
      <c r="AL763" s="108"/>
      <c r="AM763" s="108"/>
      <c r="AN763" s="108"/>
      <c r="AO763" s="108"/>
      <c r="AP763" s="108"/>
    </row>
    <row r="764" spans="1:42" ht="15.75" customHeight="1" x14ac:dyDescent="0.3">
      <c r="A764" s="108"/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  <c r="AC764" s="108"/>
      <c r="AD764" s="108"/>
      <c r="AE764" s="108"/>
      <c r="AF764" s="108"/>
      <c r="AG764" s="108"/>
      <c r="AH764" s="108"/>
      <c r="AI764" s="108"/>
      <c r="AJ764" s="108"/>
      <c r="AK764" s="108"/>
      <c r="AL764" s="108"/>
      <c r="AM764" s="108"/>
      <c r="AN764" s="108"/>
      <c r="AO764" s="108"/>
      <c r="AP764" s="108"/>
    </row>
    <row r="765" spans="1:42" ht="15.75" customHeight="1" x14ac:dyDescent="0.3">
      <c r="A765" s="108"/>
      <c r="B765" s="108"/>
      <c r="C765" s="108"/>
      <c r="D765" s="108"/>
      <c r="E765" s="108"/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  <c r="AC765" s="108"/>
      <c r="AD765" s="108"/>
      <c r="AE765" s="108"/>
      <c r="AF765" s="108"/>
      <c r="AG765" s="108"/>
      <c r="AH765" s="108"/>
      <c r="AI765" s="108"/>
      <c r="AJ765" s="108"/>
      <c r="AK765" s="108"/>
      <c r="AL765" s="108"/>
      <c r="AM765" s="108"/>
      <c r="AN765" s="108"/>
      <c r="AO765" s="108"/>
      <c r="AP765" s="108"/>
    </row>
    <row r="766" spans="1:42" ht="15.75" customHeight="1" x14ac:dyDescent="0.3">
      <c r="A766" s="108"/>
      <c r="B766" s="108"/>
      <c r="C766" s="108"/>
      <c r="D766" s="108"/>
      <c r="E766" s="108"/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  <c r="AA766" s="108"/>
      <c r="AB766" s="108"/>
      <c r="AC766" s="108"/>
      <c r="AD766" s="108"/>
      <c r="AE766" s="108"/>
      <c r="AF766" s="108"/>
      <c r="AG766" s="108"/>
      <c r="AH766" s="108"/>
      <c r="AI766" s="108"/>
      <c r="AJ766" s="108"/>
      <c r="AK766" s="108"/>
      <c r="AL766" s="108"/>
      <c r="AM766" s="108"/>
      <c r="AN766" s="108"/>
      <c r="AO766" s="108"/>
      <c r="AP766" s="108"/>
    </row>
    <row r="767" spans="1:42" ht="15.75" customHeight="1" x14ac:dyDescent="0.3">
      <c r="A767" s="108"/>
      <c r="B767" s="108"/>
      <c r="C767" s="108"/>
      <c r="D767" s="108"/>
      <c r="E767" s="108"/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  <c r="AC767" s="108"/>
      <c r="AD767" s="108"/>
      <c r="AE767" s="108"/>
      <c r="AF767" s="108"/>
      <c r="AG767" s="108"/>
      <c r="AH767" s="108"/>
      <c r="AI767" s="108"/>
      <c r="AJ767" s="108"/>
      <c r="AK767" s="108"/>
      <c r="AL767" s="108"/>
      <c r="AM767" s="108"/>
      <c r="AN767" s="108"/>
      <c r="AO767" s="108"/>
      <c r="AP767" s="108"/>
    </row>
    <row r="768" spans="1:42" ht="15.75" customHeight="1" x14ac:dyDescent="0.3">
      <c r="A768" s="108"/>
      <c r="B768" s="108"/>
      <c r="C768" s="108"/>
      <c r="D768" s="108"/>
      <c r="E768" s="108"/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  <c r="AA768" s="108"/>
      <c r="AB768" s="108"/>
      <c r="AC768" s="108"/>
      <c r="AD768" s="108"/>
      <c r="AE768" s="108"/>
      <c r="AF768" s="108"/>
      <c r="AG768" s="108"/>
      <c r="AH768" s="108"/>
      <c r="AI768" s="108"/>
      <c r="AJ768" s="108"/>
      <c r="AK768" s="108"/>
      <c r="AL768" s="108"/>
      <c r="AM768" s="108"/>
      <c r="AN768" s="108"/>
      <c r="AO768" s="108"/>
      <c r="AP768" s="108"/>
    </row>
    <row r="769" spans="1:42" ht="15.75" customHeight="1" x14ac:dyDescent="0.3">
      <c r="A769" s="108"/>
      <c r="B769" s="108"/>
      <c r="C769" s="108"/>
      <c r="D769" s="108"/>
      <c r="E769" s="108"/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  <c r="AC769" s="108"/>
      <c r="AD769" s="108"/>
      <c r="AE769" s="108"/>
      <c r="AF769" s="108"/>
      <c r="AG769" s="108"/>
      <c r="AH769" s="108"/>
      <c r="AI769" s="108"/>
      <c r="AJ769" s="108"/>
      <c r="AK769" s="108"/>
      <c r="AL769" s="108"/>
      <c r="AM769" s="108"/>
      <c r="AN769" s="108"/>
      <c r="AO769" s="108"/>
      <c r="AP769" s="108"/>
    </row>
    <row r="770" spans="1:42" ht="15.75" customHeight="1" x14ac:dyDescent="0.3">
      <c r="A770" s="108"/>
      <c r="B770" s="108"/>
      <c r="C770" s="108"/>
      <c r="D770" s="108"/>
      <c r="E770" s="108"/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  <c r="AA770" s="108"/>
      <c r="AB770" s="108"/>
      <c r="AC770" s="108"/>
      <c r="AD770" s="108"/>
      <c r="AE770" s="108"/>
      <c r="AF770" s="108"/>
      <c r="AG770" s="108"/>
      <c r="AH770" s="108"/>
      <c r="AI770" s="108"/>
      <c r="AJ770" s="108"/>
      <c r="AK770" s="108"/>
      <c r="AL770" s="108"/>
      <c r="AM770" s="108"/>
      <c r="AN770" s="108"/>
      <c r="AO770" s="108"/>
      <c r="AP770" s="108"/>
    </row>
    <row r="771" spans="1:42" ht="15.75" customHeight="1" x14ac:dyDescent="0.3">
      <c r="A771" s="108"/>
      <c r="B771" s="108"/>
      <c r="C771" s="108"/>
      <c r="D771" s="108"/>
      <c r="E771" s="108"/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  <c r="AC771" s="108"/>
      <c r="AD771" s="108"/>
      <c r="AE771" s="108"/>
      <c r="AF771" s="108"/>
      <c r="AG771" s="108"/>
      <c r="AH771" s="108"/>
      <c r="AI771" s="108"/>
      <c r="AJ771" s="108"/>
      <c r="AK771" s="108"/>
      <c r="AL771" s="108"/>
      <c r="AM771" s="108"/>
      <c r="AN771" s="108"/>
      <c r="AO771" s="108"/>
      <c r="AP771" s="108"/>
    </row>
    <row r="772" spans="1:42" ht="15.75" customHeight="1" x14ac:dyDescent="0.3">
      <c r="A772" s="108"/>
      <c r="B772" s="108"/>
      <c r="C772" s="108"/>
      <c r="D772" s="108"/>
      <c r="E772" s="108"/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  <c r="AC772" s="108"/>
      <c r="AD772" s="108"/>
      <c r="AE772" s="108"/>
      <c r="AF772" s="108"/>
      <c r="AG772" s="108"/>
      <c r="AH772" s="108"/>
      <c r="AI772" s="108"/>
      <c r="AJ772" s="108"/>
      <c r="AK772" s="108"/>
      <c r="AL772" s="108"/>
      <c r="AM772" s="108"/>
      <c r="AN772" s="108"/>
      <c r="AO772" s="108"/>
      <c r="AP772" s="108"/>
    </row>
    <row r="773" spans="1:42" ht="15.75" customHeight="1" x14ac:dyDescent="0.3">
      <c r="A773" s="108"/>
      <c r="B773" s="108"/>
      <c r="C773" s="108"/>
      <c r="D773" s="108"/>
      <c r="E773" s="108"/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  <c r="AA773" s="108"/>
      <c r="AB773" s="108"/>
      <c r="AC773" s="108"/>
      <c r="AD773" s="108"/>
      <c r="AE773" s="108"/>
      <c r="AF773" s="108"/>
      <c r="AG773" s="108"/>
      <c r="AH773" s="108"/>
      <c r="AI773" s="108"/>
      <c r="AJ773" s="108"/>
      <c r="AK773" s="108"/>
      <c r="AL773" s="108"/>
      <c r="AM773" s="108"/>
      <c r="AN773" s="108"/>
      <c r="AO773" s="108"/>
      <c r="AP773" s="108"/>
    </row>
    <row r="774" spans="1:42" ht="15.75" customHeight="1" x14ac:dyDescent="0.3">
      <c r="A774" s="108"/>
      <c r="B774" s="108"/>
      <c r="C774" s="108"/>
      <c r="D774" s="108"/>
      <c r="E774" s="108"/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  <c r="AC774" s="108"/>
      <c r="AD774" s="108"/>
      <c r="AE774" s="108"/>
      <c r="AF774" s="108"/>
      <c r="AG774" s="108"/>
      <c r="AH774" s="108"/>
      <c r="AI774" s="108"/>
      <c r="AJ774" s="108"/>
      <c r="AK774" s="108"/>
      <c r="AL774" s="108"/>
      <c r="AM774" s="108"/>
      <c r="AN774" s="108"/>
      <c r="AO774" s="108"/>
      <c r="AP774" s="108"/>
    </row>
    <row r="775" spans="1:42" ht="15.75" customHeight="1" x14ac:dyDescent="0.3">
      <c r="A775" s="108"/>
      <c r="B775" s="108"/>
      <c r="C775" s="108"/>
      <c r="D775" s="108"/>
      <c r="E775" s="108"/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08"/>
      <c r="AG775" s="108"/>
      <c r="AH775" s="108"/>
      <c r="AI775" s="108"/>
      <c r="AJ775" s="108"/>
      <c r="AK775" s="108"/>
      <c r="AL775" s="108"/>
      <c r="AM775" s="108"/>
      <c r="AN775" s="108"/>
      <c r="AO775" s="108"/>
      <c r="AP775" s="108"/>
    </row>
    <row r="776" spans="1:42" ht="15.75" customHeight="1" x14ac:dyDescent="0.3">
      <c r="A776" s="108"/>
      <c r="B776" s="108"/>
      <c r="C776" s="108"/>
      <c r="D776" s="108"/>
      <c r="E776" s="108"/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  <c r="AA776" s="108"/>
      <c r="AB776" s="108"/>
      <c r="AC776" s="108"/>
      <c r="AD776" s="108"/>
      <c r="AE776" s="108"/>
      <c r="AF776" s="108"/>
      <c r="AG776" s="108"/>
      <c r="AH776" s="108"/>
      <c r="AI776" s="108"/>
      <c r="AJ776" s="108"/>
      <c r="AK776" s="108"/>
      <c r="AL776" s="108"/>
      <c r="AM776" s="108"/>
      <c r="AN776" s="108"/>
      <c r="AO776" s="108"/>
      <c r="AP776" s="108"/>
    </row>
    <row r="777" spans="1:42" ht="15.75" customHeight="1" x14ac:dyDescent="0.3">
      <c r="A777" s="108"/>
      <c r="B777" s="108"/>
      <c r="C777" s="108"/>
      <c r="D777" s="108"/>
      <c r="E777" s="108"/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  <c r="AC777" s="108"/>
      <c r="AD777" s="108"/>
      <c r="AE777" s="108"/>
      <c r="AF777" s="108"/>
      <c r="AG777" s="108"/>
      <c r="AH777" s="108"/>
      <c r="AI777" s="108"/>
      <c r="AJ777" s="108"/>
      <c r="AK777" s="108"/>
      <c r="AL777" s="108"/>
      <c r="AM777" s="108"/>
      <c r="AN777" s="108"/>
      <c r="AO777" s="108"/>
      <c r="AP777" s="108"/>
    </row>
    <row r="778" spans="1:42" ht="15.75" customHeight="1" x14ac:dyDescent="0.3">
      <c r="A778" s="108"/>
      <c r="B778" s="108"/>
      <c r="C778" s="108"/>
      <c r="D778" s="108"/>
      <c r="E778" s="108"/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  <c r="AC778" s="108"/>
      <c r="AD778" s="108"/>
      <c r="AE778" s="108"/>
      <c r="AF778" s="108"/>
      <c r="AG778" s="108"/>
      <c r="AH778" s="108"/>
      <c r="AI778" s="108"/>
      <c r="AJ778" s="108"/>
      <c r="AK778" s="108"/>
      <c r="AL778" s="108"/>
      <c r="AM778" s="108"/>
      <c r="AN778" s="108"/>
      <c r="AO778" s="108"/>
      <c r="AP778" s="108"/>
    </row>
    <row r="779" spans="1:42" ht="15.75" customHeight="1" x14ac:dyDescent="0.3">
      <c r="A779" s="108"/>
      <c r="B779" s="108"/>
      <c r="C779" s="108"/>
      <c r="D779" s="108"/>
      <c r="E779" s="108"/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  <c r="AC779" s="108"/>
      <c r="AD779" s="108"/>
      <c r="AE779" s="108"/>
      <c r="AF779" s="108"/>
      <c r="AG779" s="108"/>
      <c r="AH779" s="108"/>
      <c r="AI779" s="108"/>
      <c r="AJ779" s="108"/>
      <c r="AK779" s="108"/>
      <c r="AL779" s="108"/>
      <c r="AM779" s="108"/>
      <c r="AN779" s="108"/>
      <c r="AO779" s="108"/>
      <c r="AP779" s="108"/>
    </row>
    <row r="780" spans="1:42" ht="15.75" customHeight="1" x14ac:dyDescent="0.3">
      <c r="A780" s="108"/>
      <c r="B780" s="108"/>
      <c r="C780" s="108"/>
      <c r="D780" s="108"/>
      <c r="E780" s="108"/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  <c r="AC780" s="108"/>
      <c r="AD780" s="108"/>
      <c r="AE780" s="108"/>
      <c r="AF780" s="108"/>
      <c r="AG780" s="108"/>
      <c r="AH780" s="108"/>
      <c r="AI780" s="108"/>
      <c r="AJ780" s="108"/>
      <c r="AK780" s="108"/>
      <c r="AL780" s="108"/>
      <c r="AM780" s="108"/>
      <c r="AN780" s="108"/>
      <c r="AO780" s="108"/>
      <c r="AP780" s="108"/>
    </row>
    <row r="781" spans="1:42" ht="15.75" customHeight="1" x14ac:dyDescent="0.3">
      <c r="A781" s="108"/>
      <c r="B781" s="108"/>
      <c r="C781" s="108"/>
      <c r="D781" s="108"/>
      <c r="E781" s="108"/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  <c r="AC781" s="108"/>
      <c r="AD781" s="108"/>
      <c r="AE781" s="108"/>
      <c r="AF781" s="108"/>
      <c r="AG781" s="108"/>
      <c r="AH781" s="108"/>
      <c r="AI781" s="108"/>
      <c r="AJ781" s="108"/>
      <c r="AK781" s="108"/>
      <c r="AL781" s="108"/>
      <c r="AM781" s="108"/>
      <c r="AN781" s="108"/>
      <c r="AO781" s="108"/>
      <c r="AP781" s="108"/>
    </row>
    <row r="782" spans="1:42" ht="15.75" customHeight="1" x14ac:dyDescent="0.3">
      <c r="A782" s="108"/>
      <c r="B782" s="108"/>
      <c r="C782" s="108"/>
      <c r="D782" s="108"/>
      <c r="E782" s="108"/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  <c r="AA782" s="108"/>
      <c r="AB782" s="108"/>
      <c r="AC782" s="108"/>
      <c r="AD782" s="108"/>
      <c r="AE782" s="108"/>
      <c r="AF782" s="108"/>
      <c r="AG782" s="108"/>
      <c r="AH782" s="108"/>
      <c r="AI782" s="108"/>
      <c r="AJ782" s="108"/>
      <c r="AK782" s="108"/>
      <c r="AL782" s="108"/>
      <c r="AM782" s="108"/>
      <c r="AN782" s="108"/>
      <c r="AO782" s="108"/>
      <c r="AP782" s="108"/>
    </row>
    <row r="783" spans="1:42" ht="15.75" customHeight="1" x14ac:dyDescent="0.3">
      <c r="A783" s="108"/>
      <c r="B783" s="108"/>
      <c r="C783" s="108"/>
      <c r="D783" s="108"/>
      <c r="E783" s="108"/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  <c r="AC783" s="108"/>
      <c r="AD783" s="108"/>
      <c r="AE783" s="108"/>
      <c r="AF783" s="108"/>
      <c r="AG783" s="108"/>
      <c r="AH783" s="108"/>
      <c r="AI783" s="108"/>
      <c r="AJ783" s="108"/>
      <c r="AK783" s="108"/>
      <c r="AL783" s="108"/>
      <c r="AM783" s="108"/>
      <c r="AN783" s="108"/>
      <c r="AO783" s="108"/>
      <c r="AP783" s="108"/>
    </row>
    <row r="784" spans="1:42" ht="15.75" customHeight="1" x14ac:dyDescent="0.3">
      <c r="A784" s="108"/>
      <c r="B784" s="108"/>
      <c r="C784" s="108"/>
      <c r="D784" s="108"/>
      <c r="E784" s="108"/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  <c r="AA784" s="108"/>
      <c r="AB784" s="108"/>
      <c r="AC784" s="108"/>
      <c r="AD784" s="108"/>
      <c r="AE784" s="108"/>
      <c r="AF784" s="108"/>
      <c r="AG784" s="108"/>
      <c r="AH784" s="108"/>
      <c r="AI784" s="108"/>
      <c r="AJ784" s="108"/>
      <c r="AK784" s="108"/>
      <c r="AL784" s="108"/>
      <c r="AM784" s="108"/>
      <c r="AN784" s="108"/>
      <c r="AO784" s="108"/>
      <c r="AP784" s="108"/>
    </row>
    <row r="785" spans="1:42" ht="15.75" customHeight="1" x14ac:dyDescent="0.3">
      <c r="A785" s="108"/>
      <c r="B785" s="108"/>
      <c r="C785" s="108"/>
      <c r="D785" s="108"/>
      <c r="E785" s="108"/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  <c r="AA785" s="108"/>
      <c r="AB785" s="108"/>
      <c r="AC785" s="108"/>
      <c r="AD785" s="108"/>
      <c r="AE785" s="108"/>
      <c r="AF785" s="108"/>
      <c r="AG785" s="108"/>
      <c r="AH785" s="108"/>
      <c r="AI785" s="108"/>
      <c r="AJ785" s="108"/>
      <c r="AK785" s="108"/>
      <c r="AL785" s="108"/>
      <c r="AM785" s="108"/>
      <c r="AN785" s="108"/>
      <c r="AO785" s="108"/>
      <c r="AP785" s="108"/>
    </row>
    <row r="786" spans="1:42" ht="15.75" customHeight="1" x14ac:dyDescent="0.3">
      <c r="A786" s="108"/>
      <c r="B786" s="108"/>
      <c r="C786" s="108"/>
      <c r="D786" s="108"/>
      <c r="E786" s="108"/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  <c r="AA786" s="108"/>
      <c r="AB786" s="108"/>
      <c r="AC786" s="108"/>
      <c r="AD786" s="108"/>
      <c r="AE786" s="108"/>
      <c r="AF786" s="108"/>
      <c r="AG786" s="108"/>
      <c r="AH786" s="108"/>
      <c r="AI786" s="108"/>
      <c r="AJ786" s="108"/>
      <c r="AK786" s="108"/>
      <c r="AL786" s="108"/>
      <c r="AM786" s="108"/>
      <c r="AN786" s="108"/>
      <c r="AO786" s="108"/>
      <c r="AP786" s="108"/>
    </row>
    <row r="787" spans="1:42" ht="15.75" customHeight="1" x14ac:dyDescent="0.3">
      <c r="A787" s="108"/>
      <c r="B787" s="108"/>
      <c r="C787" s="108"/>
      <c r="D787" s="108"/>
      <c r="E787" s="108"/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  <c r="AA787" s="108"/>
      <c r="AB787" s="108"/>
      <c r="AC787" s="108"/>
      <c r="AD787" s="108"/>
      <c r="AE787" s="108"/>
      <c r="AF787" s="108"/>
      <c r="AG787" s="108"/>
      <c r="AH787" s="108"/>
      <c r="AI787" s="108"/>
      <c r="AJ787" s="108"/>
      <c r="AK787" s="108"/>
      <c r="AL787" s="108"/>
      <c r="AM787" s="108"/>
      <c r="AN787" s="108"/>
      <c r="AO787" s="108"/>
      <c r="AP787" s="108"/>
    </row>
    <row r="788" spans="1:42" ht="15.75" customHeight="1" x14ac:dyDescent="0.3">
      <c r="A788" s="108"/>
      <c r="B788" s="108"/>
      <c r="C788" s="108"/>
      <c r="D788" s="108"/>
      <c r="E788" s="108"/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  <c r="AA788" s="108"/>
      <c r="AB788" s="108"/>
      <c r="AC788" s="108"/>
      <c r="AD788" s="108"/>
      <c r="AE788" s="108"/>
      <c r="AF788" s="108"/>
      <c r="AG788" s="108"/>
      <c r="AH788" s="108"/>
      <c r="AI788" s="108"/>
      <c r="AJ788" s="108"/>
      <c r="AK788" s="108"/>
      <c r="AL788" s="108"/>
      <c r="AM788" s="108"/>
      <c r="AN788" s="108"/>
      <c r="AO788" s="108"/>
      <c r="AP788" s="108"/>
    </row>
    <row r="789" spans="1:42" ht="15.75" customHeight="1" x14ac:dyDescent="0.3">
      <c r="A789" s="108"/>
      <c r="B789" s="108"/>
      <c r="C789" s="108"/>
      <c r="D789" s="108"/>
      <c r="E789" s="108"/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  <c r="AA789" s="108"/>
      <c r="AB789" s="108"/>
      <c r="AC789" s="108"/>
      <c r="AD789" s="108"/>
      <c r="AE789" s="108"/>
      <c r="AF789" s="108"/>
      <c r="AG789" s="108"/>
      <c r="AH789" s="108"/>
      <c r="AI789" s="108"/>
      <c r="AJ789" s="108"/>
      <c r="AK789" s="108"/>
      <c r="AL789" s="108"/>
      <c r="AM789" s="108"/>
      <c r="AN789" s="108"/>
      <c r="AO789" s="108"/>
      <c r="AP789" s="108"/>
    </row>
    <row r="790" spans="1:42" ht="15.75" customHeight="1" x14ac:dyDescent="0.3">
      <c r="A790" s="108"/>
      <c r="B790" s="108"/>
      <c r="C790" s="108"/>
      <c r="D790" s="108"/>
      <c r="E790" s="108"/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  <c r="AC790" s="108"/>
      <c r="AD790" s="108"/>
      <c r="AE790" s="108"/>
      <c r="AF790" s="108"/>
      <c r="AG790" s="108"/>
      <c r="AH790" s="108"/>
      <c r="AI790" s="108"/>
      <c r="AJ790" s="108"/>
      <c r="AK790" s="108"/>
      <c r="AL790" s="108"/>
      <c r="AM790" s="108"/>
      <c r="AN790" s="108"/>
      <c r="AO790" s="108"/>
      <c r="AP790" s="108"/>
    </row>
    <row r="791" spans="1:42" ht="15.75" customHeight="1" x14ac:dyDescent="0.3">
      <c r="A791" s="108"/>
      <c r="B791" s="108"/>
      <c r="C791" s="108"/>
      <c r="D791" s="108"/>
      <c r="E791" s="108"/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  <c r="AA791" s="108"/>
      <c r="AB791" s="108"/>
      <c r="AC791" s="108"/>
      <c r="AD791" s="108"/>
      <c r="AE791" s="108"/>
      <c r="AF791" s="108"/>
      <c r="AG791" s="108"/>
      <c r="AH791" s="108"/>
      <c r="AI791" s="108"/>
      <c r="AJ791" s="108"/>
      <c r="AK791" s="108"/>
      <c r="AL791" s="108"/>
      <c r="AM791" s="108"/>
      <c r="AN791" s="108"/>
      <c r="AO791" s="108"/>
      <c r="AP791" s="108"/>
    </row>
    <row r="792" spans="1:42" ht="15.75" customHeight="1" x14ac:dyDescent="0.3">
      <c r="A792" s="108"/>
      <c r="B792" s="108"/>
      <c r="C792" s="108"/>
      <c r="D792" s="108"/>
      <c r="E792" s="108"/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  <c r="AC792" s="108"/>
      <c r="AD792" s="108"/>
      <c r="AE792" s="108"/>
      <c r="AF792" s="108"/>
      <c r="AG792" s="108"/>
      <c r="AH792" s="108"/>
      <c r="AI792" s="108"/>
      <c r="AJ792" s="108"/>
      <c r="AK792" s="108"/>
      <c r="AL792" s="108"/>
      <c r="AM792" s="108"/>
      <c r="AN792" s="108"/>
      <c r="AO792" s="108"/>
      <c r="AP792" s="108"/>
    </row>
    <row r="793" spans="1:42" ht="15.75" customHeight="1" x14ac:dyDescent="0.3">
      <c r="A793" s="108"/>
      <c r="B793" s="108"/>
      <c r="C793" s="108"/>
      <c r="D793" s="108"/>
      <c r="E793" s="108"/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  <c r="AC793" s="108"/>
      <c r="AD793" s="108"/>
      <c r="AE793" s="108"/>
      <c r="AF793" s="108"/>
      <c r="AG793" s="108"/>
      <c r="AH793" s="108"/>
      <c r="AI793" s="108"/>
      <c r="AJ793" s="108"/>
      <c r="AK793" s="108"/>
      <c r="AL793" s="108"/>
      <c r="AM793" s="108"/>
      <c r="AN793" s="108"/>
      <c r="AO793" s="108"/>
      <c r="AP793" s="108"/>
    </row>
    <row r="794" spans="1:42" ht="15.75" customHeight="1" x14ac:dyDescent="0.3">
      <c r="A794" s="108"/>
      <c r="B794" s="108"/>
      <c r="C794" s="108"/>
      <c r="D794" s="108"/>
      <c r="E794" s="108"/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  <c r="AA794" s="108"/>
      <c r="AB794" s="108"/>
      <c r="AC794" s="108"/>
      <c r="AD794" s="108"/>
      <c r="AE794" s="108"/>
      <c r="AF794" s="108"/>
      <c r="AG794" s="108"/>
      <c r="AH794" s="108"/>
      <c r="AI794" s="108"/>
      <c r="AJ794" s="108"/>
      <c r="AK794" s="108"/>
      <c r="AL794" s="108"/>
      <c r="AM794" s="108"/>
      <c r="AN794" s="108"/>
      <c r="AO794" s="108"/>
      <c r="AP794" s="108"/>
    </row>
    <row r="795" spans="1:42" ht="15.75" customHeight="1" x14ac:dyDescent="0.3">
      <c r="A795" s="108"/>
      <c r="B795" s="108"/>
      <c r="C795" s="108"/>
      <c r="D795" s="108"/>
      <c r="E795" s="108"/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  <c r="AC795" s="108"/>
      <c r="AD795" s="108"/>
      <c r="AE795" s="108"/>
      <c r="AF795" s="108"/>
      <c r="AG795" s="108"/>
      <c r="AH795" s="108"/>
      <c r="AI795" s="108"/>
      <c r="AJ795" s="108"/>
      <c r="AK795" s="108"/>
      <c r="AL795" s="108"/>
      <c r="AM795" s="108"/>
      <c r="AN795" s="108"/>
      <c r="AO795" s="108"/>
      <c r="AP795" s="108"/>
    </row>
    <row r="796" spans="1:42" ht="15.75" customHeight="1" x14ac:dyDescent="0.3">
      <c r="A796" s="108"/>
      <c r="B796" s="108"/>
      <c r="C796" s="108"/>
      <c r="D796" s="108"/>
      <c r="E796" s="108"/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  <c r="AC796" s="108"/>
      <c r="AD796" s="108"/>
      <c r="AE796" s="108"/>
      <c r="AF796" s="108"/>
      <c r="AG796" s="108"/>
      <c r="AH796" s="108"/>
      <c r="AI796" s="108"/>
      <c r="AJ796" s="108"/>
      <c r="AK796" s="108"/>
      <c r="AL796" s="108"/>
      <c r="AM796" s="108"/>
      <c r="AN796" s="108"/>
      <c r="AO796" s="108"/>
      <c r="AP796" s="108"/>
    </row>
    <row r="797" spans="1:42" ht="15.75" customHeight="1" x14ac:dyDescent="0.3">
      <c r="A797" s="108"/>
      <c r="B797" s="108"/>
      <c r="C797" s="108"/>
      <c r="D797" s="108"/>
      <c r="E797" s="108"/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  <c r="AA797" s="108"/>
      <c r="AB797" s="108"/>
      <c r="AC797" s="108"/>
      <c r="AD797" s="108"/>
      <c r="AE797" s="108"/>
      <c r="AF797" s="108"/>
      <c r="AG797" s="108"/>
      <c r="AH797" s="108"/>
      <c r="AI797" s="108"/>
      <c r="AJ797" s="108"/>
      <c r="AK797" s="108"/>
      <c r="AL797" s="108"/>
      <c r="AM797" s="108"/>
      <c r="AN797" s="108"/>
      <c r="AO797" s="108"/>
      <c r="AP797" s="108"/>
    </row>
    <row r="798" spans="1:42" ht="15.75" customHeight="1" x14ac:dyDescent="0.3">
      <c r="A798" s="108"/>
      <c r="B798" s="108"/>
      <c r="C798" s="108"/>
      <c r="D798" s="108"/>
      <c r="E798" s="108"/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  <c r="AA798" s="108"/>
      <c r="AB798" s="108"/>
      <c r="AC798" s="108"/>
      <c r="AD798" s="108"/>
      <c r="AE798" s="108"/>
      <c r="AF798" s="108"/>
      <c r="AG798" s="108"/>
      <c r="AH798" s="108"/>
      <c r="AI798" s="108"/>
      <c r="AJ798" s="108"/>
      <c r="AK798" s="108"/>
      <c r="AL798" s="108"/>
      <c r="AM798" s="108"/>
      <c r="AN798" s="108"/>
      <c r="AO798" s="108"/>
      <c r="AP798" s="108"/>
    </row>
    <row r="799" spans="1:42" ht="15.75" customHeight="1" x14ac:dyDescent="0.3">
      <c r="A799" s="108"/>
      <c r="B799" s="108"/>
      <c r="C799" s="108"/>
      <c r="D799" s="108"/>
      <c r="E799" s="108"/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  <c r="AA799" s="108"/>
      <c r="AB799" s="108"/>
      <c r="AC799" s="108"/>
      <c r="AD799" s="108"/>
      <c r="AE799" s="108"/>
      <c r="AF799" s="108"/>
      <c r="AG799" s="108"/>
      <c r="AH799" s="108"/>
      <c r="AI799" s="108"/>
      <c r="AJ799" s="108"/>
      <c r="AK799" s="108"/>
      <c r="AL799" s="108"/>
      <c r="AM799" s="108"/>
      <c r="AN799" s="108"/>
      <c r="AO799" s="108"/>
      <c r="AP799" s="108"/>
    </row>
    <row r="800" spans="1:42" ht="15.75" customHeight="1" x14ac:dyDescent="0.3">
      <c r="A800" s="108"/>
      <c r="B800" s="108"/>
      <c r="C800" s="108"/>
      <c r="D800" s="108"/>
      <c r="E800" s="108"/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  <c r="AA800" s="108"/>
      <c r="AB800" s="108"/>
      <c r="AC800" s="108"/>
      <c r="AD800" s="108"/>
      <c r="AE800" s="108"/>
      <c r="AF800" s="108"/>
      <c r="AG800" s="108"/>
      <c r="AH800" s="108"/>
      <c r="AI800" s="108"/>
      <c r="AJ800" s="108"/>
      <c r="AK800" s="108"/>
      <c r="AL800" s="108"/>
      <c r="AM800" s="108"/>
      <c r="AN800" s="108"/>
      <c r="AO800" s="108"/>
      <c r="AP800" s="108"/>
    </row>
    <row r="801" spans="1:42" ht="15.75" customHeight="1" x14ac:dyDescent="0.3">
      <c r="A801" s="108"/>
      <c r="B801" s="108"/>
      <c r="C801" s="108"/>
      <c r="D801" s="108"/>
      <c r="E801" s="108"/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  <c r="AA801" s="108"/>
      <c r="AB801" s="108"/>
      <c r="AC801" s="108"/>
      <c r="AD801" s="108"/>
      <c r="AE801" s="108"/>
      <c r="AF801" s="108"/>
      <c r="AG801" s="108"/>
      <c r="AH801" s="108"/>
      <c r="AI801" s="108"/>
      <c r="AJ801" s="108"/>
      <c r="AK801" s="108"/>
      <c r="AL801" s="108"/>
      <c r="AM801" s="108"/>
      <c r="AN801" s="108"/>
      <c r="AO801" s="108"/>
      <c r="AP801" s="108"/>
    </row>
    <row r="802" spans="1:42" ht="15.75" customHeight="1" x14ac:dyDescent="0.3">
      <c r="A802" s="108"/>
      <c r="B802" s="108"/>
      <c r="C802" s="108"/>
      <c r="D802" s="108"/>
      <c r="E802" s="108"/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  <c r="AA802" s="108"/>
      <c r="AB802" s="108"/>
      <c r="AC802" s="108"/>
      <c r="AD802" s="108"/>
      <c r="AE802" s="108"/>
      <c r="AF802" s="108"/>
      <c r="AG802" s="108"/>
      <c r="AH802" s="108"/>
      <c r="AI802" s="108"/>
      <c r="AJ802" s="108"/>
      <c r="AK802" s="108"/>
      <c r="AL802" s="108"/>
      <c r="AM802" s="108"/>
      <c r="AN802" s="108"/>
      <c r="AO802" s="108"/>
      <c r="AP802" s="108"/>
    </row>
    <row r="803" spans="1:42" ht="15.75" customHeight="1" x14ac:dyDescent="0.3">
      <c r="A803" s="108"/>
      <c r="B803" s="108"/>
      <c r="C803" s="108"/>
      <c r="D803" s="108"/>
      <c r="E803" s="108"/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  <c r="AA803" s="108"/>
      <c r="AB803" s="108"/>
      <c r="AC803" s="108"/>
      <c r="AD803" s="108"/>
      <c r="AE803" s="108"/>
      <c r="AF803" s="108"/>
      <c r="AG803" s="108"/>
      <c r="AH803" s="108"/>
      <c r="AI803" s="108"/>
      <c r="AJ803" s="108"/>
      <c r="AK803" s="108"/>
      <c r="AL803" s="108"/>
      <c r="AM803" s="108"/>
      <c r="AN803" s="108"/>
      <c r="AO803" s="108"/>
      <c r="AP803" s="108"/>
    </row>
    <row r="804" spans="1:42" ht="15.75" customHeight="1" x14ac:dyDescent="0.3">
      <c r="A804" s="108"/>
      <c r="B804" s="108"/>
      <c r="C804" s="108"/>
      <c r="D804" s="108"/>
      <c r="E804" s="108"/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  <c r="AA804" s="108"/>
      <c r="AB804" s="108"/>
      <c r="AC804" s="108"/>
      <c r="AD804" s="108"/>
      <c r="AE804" s="108"/>
      <c r="AF804" s="108"/>
      <c r="AG804" s="108"/>
      <c r="AH804" s="108"/>
      <c r="AI804" s="108"/>
      <c r="AJ804" s="108"/>
      <c r="AK804" s="108"/>
      <c r="AL804" s="108"/>
      <c r="AM804" s="108"/>
      <c r="AN804" s="108"/>
      <c r="AO804" s="108"/>
      <c r="AP804" s="108"/>
    </row>
    <row r="805" spans="1:42" ht="15.75" customHeight="1" x14ac:dyDescent="0.3">
      <c r="A805" s="108"/>
      <c r="B805" s="108"/>
      <c r="C805" s="108"/>
      <c r="D805" s="108"/>
      <c r="E805" s="108"/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  <c r="AA805" s="108"/>
      <c r="AB805" s="108"/>
      <c r="AC805" s="108"/>
      <c r="AD805" s="108"/>
      <c r="AE805" s="108"/>
      <c r="AF805" s="108"/>
      <c r="AG805" s="108"/>
      <c r="AH805" s="108"/>
      <c r="AI805" s="108"/>
      <c r="AJ805" s="108"/>
      <c r="AK805" s="108"/>
      <c r="AL805" s="108"/>
      <c r="AM805" s="108"/>
      <c r="AN805" s="108"/>
      <c r="AO805" s="108"/>
      <c r="AP805" s="108"/>
    </row>
    <row r="806" spans="1:42" ht="15.75" customHeight="1" x14ac:dyDescent="0.3">
      <c r="A806" s="108"/>
      <c r="B806" s="108"/>
      <c r="C806" s="108"/>
      <c r="D806" s="108"/>
      <c r="E806" s="108"/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  <c r="AA806" s="108"/>
      <c r="AB806" s="108"/>
      <c r="AC806" s="108"/>
      <c r="AD806" s="108"/>
      <c r="AE806" s="108"/>
      <c r="AF806" s="108"/>
      <c r="AG806" s="108"/>
      <c r="AH806" s="108"/>
      <c r="AI806" s="108"/>
      <c r="AJ806" s="108"/>
      <c r="AK806" s="108"/>
      <c r="AL806" s="108"/>
      <c r="AM806" s="108"/>
      <c r="AN806" s="108"/>
      <c r="AO806" s="108"/>
      <c r="AP806" s="108"/>
    </row>
    <row r="807" spans="1:42" ht="15.75" customHeight="1" x14ac:dyDescent="0.3">
      <c r="A807" s="108"/>
      <c r="B807" s="108"/>
      <c r="C807" s="108"/>
      <c r="D807" s="108"/>
      <c r="E807" s="108"/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  <c r="AA807" s="108"/>
      <c r="AB807" s="108"/>
      <c r="AC807" s="108"/>
      <c r="AD807" s="108"/>
      <c r="AE807" s="108"/>
      <c r="AF807" s="108"/>
      <c r="AG807" s="108"/>
      <c r="AH807" s="108"/>
      <c r="AI807" s="108"/>
      <c r="AJ807" s="108"/>
      <c r="AK807" s="108"/>
      <c r="AL807" s="108"/>
      <c r="AM807" s="108"/>
      <c r="AN807" s="108"/>
      <c r="AO807" s="108"/>
      <c r="AP807" s="108"/>
    </row>
    <row r="808" spans="1:42" ht="15.75" customHeight="1" x14ac:dyDescent="0.3">
      <c r="A808" s="108"/>
      <c r="B808" s="108"/>
      <c r="C808" s="108"/>
      <c r="D808" s="108"/>
      <c r="E808" s="108"/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  <c r="AC808" s="108"/>
      <c r="AD808" s="108"/>
      <c r="AE808" s="108"/>
      <c r="AF808" s="108"/>
      <c r="AG808" s="108"/>
      <c r="AH808" s="108"/>
      <c r="AI808" s="108"/>
      <c r="AJ808" s="108"/>
      <c r="AK808" s="108"/>
      <c r="AL808" s="108"/>
      <c r="AM808" s="108"/>
      <c r="AN808" s="108"/>
      <c r="AO808" s="108"/>
      <c r="AP808" s="108"/>
    </row>
    <row r="809" spans="1:42" ht="15.75" customHeight="1" x14ac:dyDescent="0.3">
      <c r="A809" s="108"/>
      <c r="B809" s="108"/>
      <c r="C809" s="108"/>
      <c r="D809" s="108"/>
      <c r="E809" s="108"/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  <c r="AA809" s="108"/>
      <c r="AB809" s="108"/>
      <c r="AC809" s="108"/>
      <c r="AD809" s="108"/>
      <c r="AE809" s="108"/>
      <c r="AF809" s="108"/>
      <c r="AG809" s="108"/>
      <c r="AH809" s="108"/>
      <c r="AI809" s="108"/>
      <c r="AJ809" s="108"/>
      <c r="AK809" s="108"/>
      <c r="AL809" s="108"/>
      <c r="AM809" s="108"/>
      <c r="AN809" s="108"/>
      <c r="AO809" s="108"/>
      <c r="AP809" s="108"/>
    </row>
    <row r="810" spans="1:42" ht="15.75" customHeight="1" x14ac:dyDescent="0.3">
      <c r="A810" s="108"/>
      <c r="B810" s="108"/>
      <c r="C810" s="108"/>
      <c r="D810" s="108"/>
      <c r="E810" s="108"/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  <c r="AC810" s="108"/>
      <c r="AD810" s="108"/>
      <c r="AE810" s="108"/>
      <c r="AF810" s="108"/>
      <c r="AG810" s="108"/>
      <c r="AH810" s="108"/>
      <c r="AI810" s="108"/>
      <c r="AJ810" s="108"/>
      <c r="AK810" s="108"/>
      <c r="AL810" s="108"/>
      <c r="AM810" s="108"/>
      <c r="AN810" s="108"/>
      <c r="AO810" s="108"/>
      <c r="AP810" s="108"/>
    </row>
    <row r="811" spans="1:42" ht="15.75" customHeight="1" x14ac:dyDescent="0.3">
      <c r="A811" s="108"/>
      <c r="B811" s="108"/>
      <c r="C811" s="108"/>
      <c r="D811" s="108"/>
      <c r="E811" s="108"/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  <c r="AA811" s="108"/>
      <c r="AB811" s="108"/>
      <c r="AC811" s="108"/>
      <c r="AD811" s="108"/>
      <c r="AE811" s="108"/>
      <c r="AF811" s="108"/>
      <c r="AG811" s="108"/>
      <c r="AH811" s="108"/>
      <c r="AI811" s="108"/>
      <c r="AJ811" s="108"/>
      <c r="AK811" s="108"/>
      <c r="AL811" s="108"/>
      <c r="AM811" s="108"/>
      <c r="AN811" s="108"/>
      <c r="AO811" s="108"/>
      <c r="AP811" s="108"/>
    </row>
    <row r="812" spans="1:42" ht="15.75" customHeight="1" x14ac:dyDescent="0.3">
      <c r="A812" s="108"/>
      <c r="B812" s="108"/>
      <c r="C812" s="108"/>
      <c r="D812" s="108"/>
      <c r="E812" s="108"/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8"/>
      <c r="AD812" s="108"/>
      <c r="AE812" s="108"/>
      <c r="AF812" s="108"/>
      <c r="AG812" s="108"/>
      <c r="AH812" s="108"/>
      <c r="AI812" s="108"/>
      <c r="AJ812" s="108"/>
      <c r="AK812" s="108"/>
      <c r="AL812" s="108"/>
      <c r="AM812" s="108"/>
      <c r="AN812" s="108"/>
      <c r="AO812" s="108"/>
      <c r="AP812" s="108"/>
    </row>
    <row r="813" spans="1:42" ht="15.75" customHeight="1" x14ac:dyDescent="0.3">
      <c r="A813" s="108"/>
      <c r="B813" s="108"/>
      <c r="C813" s="108"/>
      <c r="D813" s="108"/>
      <c r="E813" s="108"/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  <c r="AA813" s="108"/>
      <c r="AB813" s="108"/>
      <c r="AC813" s="108"/>
      <c r="AD813" s="108"/>
      <c r="AE813" s="108"/>
      <c r="AF813" s="108"/>
      <c r="AG813" s="108"/>
      <c r="AH813" s="108"/>
      <c r="AI813" s="108"/>
      <c r="AJ813" s="108"/>
      <c r="AK813" s="108"/>
      <c r="AL813" s="108"/>
      <c r="AM813" s="108"/>
      <c r="AN813" s="108"/>
      <c r="AO813" s="108"/>
      <c r="AP813" s="108"/>
    </row>
    <row r="814" spans="1:42" ht="15.75" customHeight="1" x14ac:dyDescent="0.3">
      <c r="A814" s="108"/>
      <c r="B814" s="108"/>
      <c r="C814" s="108"/>
      <c r="D814" s="108"/>
      <c r="E814" s="108"/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  <c r="AC814" s="108"/>
      <c r="AD814" s="108"/>
      <c r="AE814" s="108"/>
      <c r="AF814" s="108"/>
      <c r="AG814" s="108"/>
      <c r="AH814" s="108"/>
      <c r="AI814" s="108"/>
      <c r="AJ814" s="108"/>
      <c r="AK814" s="108"/>
      <c r="AL814" s="108"/>
      <c r="AM814" s="108"/>
      <c r="AN814" s="108"/>
      <c r="AO814" s="108"/>
      <c r="AP814" s="108"/>
    </row>
    <row r="815" spans="1:42" ht="15.75" customHeight="1" x14ac:dyDescent="0.3">
      <c r="A815" s="108"/>
      <c r="B815" s="108"/>
      <c r="C815" s="108"/>
      <c r="D815" s="108"/>
      <c r="E815" s="108"/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  <c r="AA815" s="108"/>
      <c r="AB815" s="108"/>
      <c r="AC815" s="108"/>
      <c r="AD815" s="108"/>
      <c r="AE815" s="108"/>
      <c r="AF815" s="108"/>
      <c r="AG815" s="108"/>
      <c r="AH815" s="108"/>
      <c r="AI815" s="108"/>
      <c r="AJ815" s="108"/>
      <c r="AK815" s="108"/>
      <c r="AL815" s="108"/>
      <c r="AM815" s="108"/>
      <c r="AN815" s="108"/>
      <c r="AO815" s="108"/>
      <c r="AP815" s="108"/>
    </row>
    <row r="816" spans="1:42" ht="15.75" customHeight="1" x14ac:dyDescent="0.3">
      <c r="A816" s="108"/>
      <c r="B816" s="108"/>
      <c r="C816" s="108"/>
      <c r="D816" s="108"/>
      <c r="E816" s="108"/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  <c r="AC816" s="108"/>
      <c r="AD816" s="108"/>
      <c r="AE816" s="108"/>
      <c r="AF816" s="108"/>
      <c r="AG816" s="108"/>
      <c r="AH816" s="108"/>
      <c r="AI816" s="108"/>
      <c r="AJ816" s="108"/>
      <c r="AK816" s="108"/>
      <c r="AL816" s="108"/>
      <c r="AM816" s="108"/>
      <c r="AN816" s="108"/>
      <c r="AO816" s="108"/>
      <c r="AP816" s="108"/>
    </row>
    <row r="817" spans="1:42" ht="15.75" customHeight="1" x14ac:dyDescent="0.3">
      <c r="A817" s="108"/>
      <c r="B817" s="108"/>
      <c r="C817" s="108"/>
      <c r="D817" s="108"/>
      <c r="E817" s="108"/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  <c r="AA817" s="108"/>
      <c r="AB817" s="108"/>
      <c r="AC817" s="108"/>
      <c r="AD817" s="108"/>
      <c r="AE817" s="108"/>
      <c r="AF817" s="108"/>
      <c r="AG817" s="108"/>
      <c r="AH817" s="108"/>
      <c r="AI817" s="108"/>
      <c r="AJ817" s="108"/>
      <c r="AK817" s="108"/>
      <c r="AL817" s="108"/>
      <c r="AM817" s="108"/>
      <c r="AN817" s="108"/>
      <c r="AO817" s="108"/>
      <c r="AP817" s="108"/>
    </row>
    <row r="818" spans="1:42" ht="15.75" customHeight="1" x14ac:dyDescent="0.3">
      <c r="A818" s="108"/>
      <c r="B818" s="108"/>
      <c r="C818" s="108"/>
      <c r="D818" s="108"/>
      <c r="E818" s="108"/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  <c r="AA818" s="108"/>
      <c r="AB818" s="108"/>
      <c r="AC818" s="108"/>
      <c r="AD818" s="108"/>
      <c r="AE818" s="108"/>
      <c r="AF818" s="108"/>
      <c r="AG818" s="108"/>
      <c r="AH818" s="108"/>
      <c r="AI818" s="108"/>
      <c r="AJ818" s="108"/>
      <c r="AK818" s="108"/>
      <c r="AL818" s="108"/>
      <c r="AM818" s="108"/>
      <c r="AN818" s="108"/>
      <c r="AO818" s="108"/>
      <c r="AP818" s="108"/>
    </row>
    <row r="819" spans="1:42" ht="15.75" customHeight="1" x14ac:dyDescent="0.3">
      <c r="A819" s="108"/>
      <c r="B819" s="108"/>
      <c r="C819" s="108"/>
      <c r="D819" s="108"/>
      <c r="E819" s="108"/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  <c r="AA819" s="108"/>
      <c r="AB819" s="108"/>
      <c r="AC819" s="108"/>
      <c r="AD819" s="108"/>
      <c r="AE819" s="108"/>
      <c r="AF819" s="108"/>
      <c r="AG819" s="108"/>
      <c r="AH819" s="108"/>
      <c r="AI819" s="108"/>
      <c r="AJ819" s="108"/>
      <c r="AK819" s="108"/>
      <c r="AL819" s="108"/>
      <c r="AM819" s="108"/>
      <c r="AN819" s="108"/>
      <c r="AO819" s="108"/>
      <c r="AP819" s="108"/>
    </row>
    <row r="820" spans="1:42" ht="15.75" customHeight="1" x14ac:dyDescent="0.3">
      <c r="A820" s="108"/>
      <c r="B820" s="108"/>
      <c r="C820" s="108"/>
      <c r="D820" s="108"/>
      <c r="E820" s="108"/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  <c r="AA820" s="108"/>
      <c r="AB820" s="108"/>
      <c r="AC820" s="108"/>
      <c r="AD820" s="108"/>
      <c r="AE820" s="108"/>
      <c r="AF820" s="108"/>
      <c r="AG820" s="108"/>
      <c r="AH820" s="108"/>
      <c r="AI820" s="108"/>
      <c r="AJ820" s="108"/>
      <c r="AK820" s="108"/>
      <c r="AL820" s="108"/>
      <c r="AM820" s="108"/>
      <c r="AN820" s="108"/>
      <c r="AO820" s="108"/>
      <c r="AP820" s="108"/>
    </row>
    <row r="821" spans="1:42" ht="15.75" customHeight="1" x14ac:dyDescent="0.3">
      <c r="A821" s="108"/>
      <c r="B821" s="108"/>
      <c r="C821" s="108"/>
      <c r="D821" s="108"/>
      <c r="E821" s="108"/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  <c r="AA821" s="108"/>
      <c r="AB821" s="108"/>
      <c r="AC821" s="108"/>
      <c r="AD821" s="108"/>
      <c r="AE821" s="108"/>
      <c r="AF821" s="108"/>
      <c r="AG821" s="108"/>
      <c r="AH821" s="108"/>
      <c r="AI821" s="108"/>
      <c r="AJ821" s="108"/>
      <c r="AK821" s="108"/>
      <c r="AL821" s="108"/>
      <c r="AM821" s="108"/>
      <c r="AN821" s="108"/>
      <c r="AO821" s="108"/>
      <c r="AP821" s="108"/>
    </row>
    <row r="822" spans="1:42" ht="15.75" customHeight="1" x14ac:dyDescent="0.3">
      <c r="A822" s="108"/>
      <c r="B822" s="108"/>
      <c r="C822" s="108"/>
      <c r="D822" s="108"/>
      <c r="E822" s="108"/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  <c r="AA822" s="108"/>
      <c r="AB822" s="108"/>
      <c r="AC822" s="108"/>
      <c r="AD822" s="108"/>
      <c r="AE822" s="108"/>
      <c r="AF822" s="108"/>
      <c r="AG822" s="108"/>
      <c r="AH822" s="108"/>
      <c r="AI822" s="108"/>
      <c r="AJ822" s="108"/>
      <c r="AK822" s="108"/>
      <c r="AL822" s="108"/>
      <c r="AM822" s="108"/>
      <c r="AN822" s="108"/>
      <c r="AO822" s="108"/>
      <c r="AP822" s="108"/>
    </row>
    <row r="823" spans="1:42" ht="15.75" customHeight="1" x14ac:dyDescent="0.3">
      <c r="A823" s="108"/>
      <c r="B823" s="108"/>
      <c r="C823" s="108"/>
      <c r="D823" s="108"/>
      <c r="E823" s="108"/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  <c r="AA823" s="108"/>
      <c r="AB823" s="108"/>
      <c r="AC823" s="108"/>
      <c r="AD823" s="108"/>
      <c r="AE823" s="108"/>
      <c r="AF823" s="108"/>
      <c r="AG823" s="108"/>
      <c r="AH823" s="108"/>
      <c r="AI823" s="108"/>
      <c r="AJ823" s="108"/>
      <c r="AK823" s="108"/>
      <c r="AL823" s="108"/>
      <c r="AM823" s="108"/>
      <c r="AN823" s="108"/>
      <c r="AO823" s="108"/>
      <c r="AP823" s="108"/>
    </row>
    <row r="824" spans="1:42" ht="15.75" customHeight="1" x14ac:dyDescent="0.3">
      <c r="A824" s="108"/>
      <c r="B824" s="108"/>
      <c r="C824" s="108"/>
      <c r="D824" s="108"/>
      <c r="E824" s="108"/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  <c r="AA824" s="108"/>
      <c r="AB824" s="108"/>
      <c r="AC824" s="108"/>
      <c r="AD824" s="108"/>
      <c r="AE824" s="108"/>
      <c r="AF824" s="108"/>
      <c r="AG824" s="108"/>
      <c r="AH824" s="108"/>
      <c r="AI824" s="108"/>
      <c r="AJ824" s="108"/>
      <c r="AK824" s="108"/>
      <c r="AL824" s="108"/>
      <c r="AM824" s="108"/>
      <c r="AN824" s="108"/>
      <c r="AO824" s="108"/>
      <c r="AP824" s="108"/>
    </row>
    <row r="825" spans="1:42" ht="15.75" customHeight="1" x14ac:dyDescent="0.3">
      <c r="A825" s="108"/>
      <c r="B825" s="108"/>
      <c r="C825" s="108"/>
      <c r="D825" s="108"/>
      <c r="E825" s="108"/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  <c r="AA825" s="108"/>
      <c r="AB825" s="108"/>
      <c r="AC825" s="108"/>
      <c r="AD825" s="108"/>
      <c r="AE825" s="108"/>
      <c r="AF825" s="108"/>
      <c r="AG825" s="108"/>
      <c r="AH825" s="108"/>
      <c r="AI825" s="108"/>
      <c r="AJ825" s="108"/>
      <c r="AK825" s="108"/>
      <c r="AL825" s="108"/>
      <c r="AM825" s="108"/>
      <c r="AN825" s="108"/>
      <c r="AO825" s="108"/>
      <c r="AP825" s="108"/>
    </row>
    <row r="826" spans="1:42" ht="15.75" customHeight="1" x14ac:dyDescent="0.3">
      <c r="A826" s="108"/>
      <c r="B826" s="108"/>
      <c r="C826" s="108"/>
      <c r="D826" s="108"/>
      <c r="E826" s="108"/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  <c r="AA826" s="108"/>
      <c r="AB826" s="108"/>
      <c r="AC826" s="108"/>
      <c r="AD826" s="108"/>
      <c r="AE826" s="108"/>
      <c r="AF826" s="108"/>
      <c r="AG826" s="108"/>
      <c r="AH826" s="108"/>
      <c r="AI826" s="108"/>
      <c r="AJ826" s="108"/>
      <c r="AK826" s="108"/>
      <c r="AL826" s="108"/>
      <c r="AM826" s="108"/>
      <c r="AN826" s="108"/>
      <c r="AO826" s="108"/>
      <c r="AP826" s="108"/>
    </row>
    <row r="827" spans="1:42" ht="15.75" customHeight="1" x14ac:dyDescent="0.3">
      <c r="A827" s="108"/>
      <c r="B827" s="108"/>
      <c r="C827" s="108"/>
      <c r="D827" s="108"/>
      <c r="E827" s="108"/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  <c r="AA827" s="108"/>
      <c r="AB827" s="108"/>
      <c r="AC827" s="108"/>
      <c r="AD827" s="108"/>
      <c r="AE827" s="108"/>
      <c r="AF827" s="108"/>
      <c r="AG827" s="108"/>
      <c r="AH827" s="108"/>
      <c r="AI827" s="108"/>
      <c r="AJ827" s="108"/>
      <c r="AK827" s="108"/>
      <c r="AL827" s="108"/>
      <c r="AM827" s="108"/>
      <c r="AN827" s="108"/>
      <c r="AO827" s="108"/>
      <c r="AP827" s="108"/>
    </row>
    <row r="828" spans="1:42" ht="15.75" customHeight="1" x14ac:dyDescent="0.3">
      <c r="A828" s="108"/>
      <c r="B828" s="108"/>
      <c r="C828" s="108"/>
      <c r="D828" s="108"/>
      <c r="E828" s="108"/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8"/>
      <c r="AD828" s="108"/>
      <c r="AE828" s="108"/>
      <c r="AF828" s="108"/>
      <c r="AG828" s="108"/>
      <c r="AH828" s="108"/>
      <c r="AI828" s="108"/>
      <c r="AJ828" s="108"/>
      <c r="AK828" s="108"/>
      <c r="AL828" s="108"/>
      <c r="AM828" s="108"/>
      <c r="AN828" s="108"/>
      <c r="AO828" s="108"/>
      <c r="AP828" s="108"/>
    </row>
    <row r="829" spans="1:42" ht="15.75" customHeight="1" x14ac:dyDescent="0.3">
      <c r="A829" s="108"/>
      <c r="B829" s="108"/>
      <c r="C829" s="108"/>
      <c r="D829" s="108"/>
      <c r="E829" s="108"/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  <c r="AA829" s="108"/>
      <c r="AB829" s="108"/>
      <c r="AC829" s="108"/>
      <c r="AD829" s="108"/>
      <c r="AE829" s="108"/>
      <c r="AF829" s="108"/>
      <c r="AG829" s="108"/>
      <c r="AH829" s="108"/>
      <c r="AI829" s="108"/>
      <c r="AJ829" s="108"/>
      <c r="AK829" s="108"/>
      <c r="AL829" s="108"/>
      <c r="AM829" s="108"/>
      <c r="AN829" s="108"/>
      <c r="AO829" s="108"/>
      <c r="AP829" s="108"/>
    </row>
    <row r="830" spans="1:42" ht="15.75" customHeight="1" x14ac:dyDescent="0.3">
      <c r="A830" s="108"/>
      <c r="B830" s="108"/>
      <c r="C830" s="108"/>
      <c r="D830" s="108"/>
      <c r="E830" s="108"/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  <c r="AC830" s="108"/>
      <c r="AD830" s="108"/>
      <c r="AE830" s="108"/>
      <c r="AF830" s="108"/>
      <c r="AG830" s="108"/>
      <c r="AH830" s="108"/>
      <c r="AI830" s="108"/>
      <c r="AJ830" s="108"/>
      <c r="AK830" s="108"/>
      <c r="AL830" s="108"/>
      <c r="AM830" s="108"/>
      <c r="AN830" s="108"/>
      <c r="AO830" s="108"/>
      <c r="AP830" s="108"/>
    </row>
    <row r="831" spans="1:42" ht="15.75" customHeight="1" x14ac:dyDescent="0.3">
      <c r="A831" s="108"/>
      <c r="B831" s="108"/>
      <c r="C831" s="108"/>
      <c r="D831" s="108"/>
      <c r="E831" s="108"/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  <c r="AA831" s="108"/>
      <c r="AB831" s="108"/>
      <c r="AC831" s="108"/>
      <c r="AD831" s="108"/>
      <c r="AE831" s="108"/>
      <c r="AF831" s="108"/>
      <c r="AG831" s="108"/>
      <c r="AH831" s="108"/>
      <c r="AI831" s="108"/>
      <c r="AJ831" s="108"/>
      <c r="AK831" s="108"/>
      <c r="AL831" s="108"/>
      <c r="AM831" s="108"/>
      <c r="AN831" s="108"/>
      <c r="AO831" s="108"/>
      <c r="AP831" s="108"/>
    </row>
    <row r="832" spans="1:42" ht="15.75" customHeight="1" x14ac:dyDescent="0.3">
      <c r="A832" s="108"/>
      <c r="B832" s="108"/>
      <c r="C832" s="108"/>
      <c r="D832" s="108"/>
      <c r="E832" s="108"/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  <c r="AC832" s="108"/>
      <c r="AD832" s="108"/>
      <c r="AE832" s="108"/>
      <c r="AF832" s="108"/>
      <c r="AG832" s="108"/>
      <c r="AH832" s="108"/>
      <c r="AI832" s="108"/>
      <c r="AJ832" s="108"/>
      <c r="AK832" s="108"/>
      <c r="AL832" s="108"/>
      <c r="AM832" s="108"/>
      <c r="AN832" s="108"/>
      <c r="AO832" s="108"/>
      <c r="AP832" s="108"/>
    </row>
    <row r="833" spans="1:42" ht="15.75" customHeight="1" x14ac:dyDescent="0.3">
      <c r="A833" s="108"/>
      <c r="B833" s="108"/>
      <c r="C833" s="108"/>
      <c r="D833" s="108"/>
      <c r="E833" s="108"/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  <c r="AA833" s="108"/>
      <c r="AB833" s="108"/>
      <c r="AC833" s="108"/>
      <c r="AD833" s="108"/>
      <c r="AE833" s="108"/>
      <c r="AF833" s="108"/>
      <c r="AG833" s="108"/>
      <c r="AH833" s="108"/>
      <c r="AI833" s="108"/>
      <c r="AJ833" s="108"/>
      <c r="AK833" s="108"/>
      <c r="AL833" s="108"/>
      <c r="AM833" s="108"/>
      <c r="AN833" s="108"/>
      <c r="AO833" s="108"/>
      <c r="AP833" s="108"/>
    </row>
    <row r="834" spans="1:42" ht="15.75" customHeight="1" x14ac:dyDescent="0.3">
      <c r="A834" s="108"/>
      <c r="B834" s="108"/>
      <c r="C834" s="108"/>
      <c r="D834" s="108"/>
      <c r="E834" s="108"/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  <c r="AA834" s="108"/>
      <c r="AB834" s="108"/>
      <c r="AC834" s="108"/>
      <c r="AD834" s="108"/>
      <c r="AE834" s="108"/>
      <c r="AF834" s="108"/>
      <c r="AG834" s="108"/>
      <c r="AH834" s="108"/>
      <c r="AI834" s="108"/>
      <c r="AJ834" s="108"/>
      <c r="AK834" s="108"/>
      <c r="AL834" s="108"/>
      <c r="AM834" s="108"/>
      <c r="AN834" s="108"/>
      <c r="AO834" s="108"/>
      <c r="AP834" s="108"/>
    </row>
    <row r="835" spans="1:42" ht="15.75" customHeight="1" x14ac:dyDescent="0.3">
      <c r="A835" s="108"/>
      <c r="B835" s="108"/>
      <c r="C835" s="108"/>
      <c r="D835" s="108"/>
      <c r="E835" s="108"/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  <c r="AA835" s="108"/>
      <c r="AB835" s="108"/>
      <c r="AC835" s="108"/>
      <c r="AD835" s="108"/>
      <c r="AE835" s="108"/>
      <c r="AF835" s="108"/>
      <c r="AG835" s="108"/>
      <c r="AH835" s="108"/>
      <c r="AI835" s="108"/>
      <c r="AJ835" s="108"/>
      <c r="AK835" s="108"/>
      <c r="AL835" s="108"/>
      <c r="AM835" s="108"/>
      <c r="AN835" s="108"/>
      <c r="AO835" s="108"/>
      <c r="AP835" s="108"/>
    </row>
    <row r="836" spans="1:42" ht="15.75" customHeight="1" x14ac:dyDescent="0.3">
      <c r="A836" s="108"/>
      <c r="B836" s="108"/>
      <c r="C836" s="108"/>
      <c r="D836" s="108"/>
      <c r="E836" s="108"/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  <c r="AA836" s="108"/>
      <c r="AB836" s="108"/>
      <c r="AC836" s="108"/>
      <c r="AD836" s="108"/>
      <c r="AE836" s="108"/>
      <c r="AF836" s="108"/>
      <c r="AG836" s="108"/>
      <c r="AH836" s="108"/>
      <c r="AI836" s="108"/>
      <c r="AJ836" s="108"/>
      <c r="AK836" s="108"/>
      <c r="AL836" s="108"/>
      <c r="AM836" s="108"/>
      <c r="AN836" s="108"/>
      <c r="AO836" s="108"/>
      <c r="AP836" s="108"/>
    </row>
    <row r="837" spans="1:42" ht="15.75" customHeight="1" x14ac:dyDescent="0.3">
      <c r="A837" s="108"/>
      <c r="B837" s="108"/>
      <c r="C837" s="108"/>
      <c r="D837" s="108"/>
      <c r="E837" s="108"/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  <c r="AA837" s="108"/>
      <c r="AB837" s="108"/>
      <c r="AC837" s="108"/>
      <c r="AD837" s="108"/>
      <c r="AE837" s="108"/>
      <c r="AF837" s="108"/>
      <c r="AG837" s="108"/>
      <c r="AH837" s="108"/>
      <c r="AI837" s="108"/>
      <c r="AJ837" s="108"/>
      <c r="AK837" s="108"/>
      <c r="AL837" s="108"/>
      <c r="AM837" s="108"/>
      <c r="AN837" s="108"/>
      <c r="AO837" s="108"/>
      <c r="AP837" s="108"/>
    </row>
    <row r="838" spans="1:42" ht="15.75" customHeight="1" x14ac:dyDescent="0.3">
      <c r="A838" s="108"/>
      <c r="B838" s="108"/>
      <c r="C838" s="108"/>
      <c r="D838" s="108"/>
      <c r="E838" s="108"/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  <c r="AA838" s="108"/>
      <c r="AB838" s="108"/>
      <c r="AC838" s="108"/>
      <c r="AD838" s="108"/>
      <c r="AE838" s="108"/>
      <c r="AF838" s="108"/>
      <c r="AG838" s="108"/>
      <c r="AH838" s="108"/>
      <c r="AI838" s="108"/>
      <c r="AJ838" s="108"/>
      <c r="AK838" s="108"/>
      <c r="AL838" s="108"/>
      <c r="AM838" s="108"/>
      <c r="AN838" s="108"/>
      <c r="AO838" s="108"/>
      <c r="AP838" s="108"/>
    </row>
    <row r="839" spans="1:42" ht="15.75" customHeight="1" x14ac:dyDescent="0.3">
      <c r="A839" s="108"/>
      <c r="B839" s="108"/>
      <c r="C839" s="108"/>
      <c r="D839" s="108"/>
      <c r="E839" s="108"/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  <c r="AA839" s="108"/>
      <c r="AB839" s="108"/>
      <c r="AC839" s="108"/>
      <c r="AD839" s="108"/>
      <c r="AE839" s="108"/>
      <c r="AF839" s="108"/>
      <c r="AG839" s="108"/>
      <c r="AH839" s="108"/>
      <c r="AI839" s="108"/>
      <c r="AJ839" s="108"/>
      <c r="AK839" s="108"/>
      <c r="AL839" s="108"/>
      <c r="AM839" s="108"/>
      <c r="AN839" s="108"/>
      <c r="AO839" s="108"/>
      <c r="AP839" s="108"/>
    </row>
    <row r="840" spans="1:42" ht="15.75" customHeight="1" x14ac:dyDescent="0.3">
      <c r="A840" s="108"/>
      <c r="B840" s="108"/>
      <c r="C840" s="108"/>
      <c r="D840" s="108"/>
      <c r="E840" s="108"/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  <c r="AA840" s="108"/>
      <c r="AB840" s="108"/>
      <c r="AC840" s="108"/>
      <c r="AD840" s="108"/>
      <c r="AE840" s="108"/>
      <c r="AF840" s="108"/>
      <c r="AG840" s="108"/>
      <c r="AH840" s="108"/>
      <c r="AI840" s="108"/>
      <c r="AJ840" s="108"/>
      <c r="AK840" s="108"/>
      <c r="AL840" s="108"/>
      <c r="AM840" s="108"/>
      <c r="AN840" s="108"/>
      <c r="AO840" s="108"/>
      <c r="AP840" s="108"/>
    </row>
    <row r="841" spans="1:42" ht="15.75" customHeight="1" x14ac:dyDescent="0.3">
      <c r="A841" s="108"/>
      <c r="B841" s="108"/>
      <c r="C841" s="108"/>
      <c r="D841" s="108"/>
      <c r="E841" s="108"/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  <c r="AA841" s="108"/>
      <c r="AB841" s="108"/>
      <c r="AC841" s="108"/>
      <c r="AD841" s="108"/>
      <c r="AE841" s="108"/>
      <c r="AF841" s="108"/>
      <c r="AG841" s="108"/>
      <c r="AH841" s="108"/>
      <c r="AI841" s="108"/>
      <c r="AJ841" s="108"/>
      <c r="AK841" s="108"/>
      <c r="AL841" s="108"/>
      <c r="AM841" s="108"/>
      <c r="AN841" s="108"/>
      <c r="AO841" s="108"/>
      <c r="AP841" s="108"/>
    </row>
    <row r="842" spans="1:42" ht="15.75" customHeight="1" x14ac:dyDescent="0.3">
      <c r="A842" s="108"/>
      <c r="B842" s="108"/>
      <c r="C842" s="108"/>
      <c r="D842" s="108"/>
      <c r="E842" s="108"/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  <c r="AA842" s="108"/>
      <c r="AB842" s="108"/>
      <c r="AC842" s="108"/>
      <c r="AD842" s="108"/>
      <c r="AE842" s="108"/>
      <c r="AF842" s="108"/>
      <c r="AG842" s="108"/>
      <c r="AH842" s="108"/>
      <c r="AI842" s="108"/>
      <c r="AJ842" s="108"/>
      <c r="AK842" s="108"/>
      <c r="AL842" s="108"/>
      <c r="AM842" s="108"/>
      <c r="AN842" s="108"/>
      <c r="AO842" s="108"/>
      <c r="AP842" s="108"/>
    </row>
    <row r="843" spans="1:42" ht="15.75" customHeight="1" x14ac:dyDescent="0.3">
      <c r="A843" s="108"/>
      <c r="B843" s="108"/>
      <c r="C843" s="108"/>
      <c r="D843" s="108"/>
      <c r="E843" s="108"/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  <c r="AA843" s="108"/>
      <c r="AB843" s="108"/>
      <c r="AC843" s="108"/>
      <c r="AD843" s="108"/>
      <c r="AE843" s="108"/>
      <c r="AF843" s="108"/>
      <c r="AG843" s="108"/>
      <c r="AH843" s="108"/>
      <c r="AI843" s="108"/>
      <c r="AJ843" s="108"/>
      <c r="AK843" s="108"/>
      <c r="AL843" s="108"/>
      <c r="AM843" s="108"/>
      <c r="AN843" s="108"/>
      <c r="AO843" s="108"/>
      <c r="AP843" s="108"/>
    </row>
    <row r="844" spans="1:42" ht="15.75" customHeight="1" x14ac:dyDescent="0.3">
      <c r="A844" s="108"/>
      <c r="B844" s="108"/>
      <c r="C844" s="108"/>
      <c r="D844" s="108"/>
      <c r="E844" s="108"/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  <c r="AA844" s="108"/>
      <c r="AB844" s="108"/>
      <c r="AC844" s="108"/>
      <c r="AD844" s="108"/>
      <c r="AE844" s="108"/>
      <c r="AF844" s="108"/>
      <c r="AG844" s="108"/>
      <c r="AH844" s="108"/>
      <c r="AI844" s="108"/>
      <c r="AJ844" s="108"/>
      <c r="AK844" s="108"/>
      <c r="AL844" s="108"/>
      <c r="AM844" s="108"/>
      <c r="AN844" s="108"/>
      <c r="AO844" s="108"/>
      <c r="AP844" s="108"/>
    </row>
    <row r="845" spans="1:42" ht="15.75" customHeight="1" x14ac:dyDescent="0.3">
      <c r="A845" s="108"/>
      <c r="B845" s="108"/>
      <c r="C845" s="108"/>
      <c r="D845" s="108"/>
      <c r="E845" s="108"/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  <c r="AA845" s="108"/>
      <c r="AB845" s="108"/>
      <c r="AC845" s="108"/>
      <c r="AD845" s="108"/>
      <c r="AE845" s="108"/>
      <c r="AF845" s="108"/>
      <c r="AG845" s="108"/>
      <c r="AH845" s="108"/>
      <c r="AI845" s="108"/>
      <c r="AJ845" s="108"/>
      <c r="AK845" s="108"/>
      <c r="AL845" s="108"/>
      <c r="AM845" s="108"/>
      <c r="AN845" s="108"/>
      <c r="AO845" s="108"/>
      <c r="AP845" s="108"/>
    </row>
    <row r="846" spans="1:42" ht="15.75" customHeight="1" x14ac:dyDescent="0.3">
      <c r="A846" s="108"/>
      <c r="B846" s="108"/>
      <c r="C846" s="108"/>
      <c r="D846" s="108"/>
      <c r="E846" s="108"/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  <c r="AA846" s="108"/>
      <c r="AB846" s="108"/>
      <c r="AC846" s="108"/>
      <c r="AD846" s="108"/>
      <c r="AE846" s="108"/>
      <c r="AF846" s="108"/>
      <c r="AG846" s="108"/>
      <c r="AH846" s="108"/>
      <c r="AI846" s="108"/>
      <c r="AJ846" s="108"/>
      <c r="AK846" s="108"/>
      <c r="AL846" s="108"/>
      <c r="AM846" s="108"/>
      <c r="AN846" s="108"/>
      <c r="AO846" s="108"/>
      <c r="AP846" s="108"/>
    </row>
    <row r="847" spans="1:42" ht="15.75" customHeight="1" x14ac:dyDescent="0.3">
      <c r="A847" s="108"/>
      <c r="B847" s="108"/>
      <c r="C847" s="108"/>
      <c r="D847" s="108"/>
      <c r="E847" s="108"/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  <c r="AA847" s="108"/>
      <c r="AB847" s="108"/>
      <c r="AC847" s="108"/>
      <c r="AD847" s="108"/>
      <c r="AE847" s="108"/>
      <c r="AF847" s="108"/>
      <c r="AG847" s="108"/>
      <c r="AH847" s="108"/>
      <c r="AI847" s="108"/>
      <c r="AJ847" s="108"/>
      <c r="AK847" s="108"/>
      <c r="AL847" s="108"/>
      <c r="AM847" s="108"/>
      <c r="AN847" s="108"/>
      <c r="AO847" s="108"/>
      <c r="AP847" s="108"/>
    </row>
    <row r="848" spans="1:42" ht="15.75" customHeight="1" x14ac:dyDescent="0.3">
      <c r="A848" s="108"/>
      <c r="B848" s="108"/>
      <c r="C848" s="108"/>
      <c r="D848" s="108"/>
      <c r="E848" s="108"/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  <c r="AA848" s="108"/>
      <c r="AB848" s="108"/>
      <c r="AC848" s="108"/>
      <c r="AD848" s="108"/>
      <c r="AE848" s="108"/>
      <c r="AF848" s="108"/>
      <c r="AG848" s="108"/>
      <c r="AH848" s="108"/>
      <c r="AI848" s="108"/>
      <c r="AJ848" s="108"/>
      <c r="AK848" s="108"/>
      <c r="AL848" s="108"/>
      <c r="AM848" s="108"/>
      <c r="AN848" s="108"/>
      <c r="AO848" s="108"/>
      <c r="AP848" s="108"/>
    </row>
    <row r="849" spans="1:42" ht="15.75" customHeight="1" x14ac:dyDescent="0.3">
      <c r="A849" s="108"/>
      <c r="B849" s="108"/>
      <c r="C849" s="108"/>
      <c r="D849" s="108"/>
      <c r="E849" s="108"/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  <c r="AC849" s="108"/>
      <c r="AD849" s="108"/>
      <c r="AE849" s="108"/>
      <c r="AF849" s="108"/>
      <c r="AG849" s="108"/>
      <c r="AH849" s="108"/>
      <c r="AI849" s="108"/>
      <c r="AJ849" s="108"/>
      <c r="AK849" s="108"/>
      <c r="AL849" s="108"/>
      <c r="AM849" s="108"/>
      <c r="AN849" s="108"/>
      <c r="AO849" s="108"/>
      <c r="AP849" s="108"/>
    </row>
    <row r="850" spans="1:42" ht="15.75" customHeight="1" x14ac:dyDescent="0.3">
      <c r="A850" s="108"/>
      <c r="B850" s="108"/>
      <c r="C850" s="108"/>
      <c r="D850" s="108"/>
      <c r="E850" s="108"/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  <c r="AA850" s="108"/>
      <c r="AB850" s="108"/>
      <c r="AC850" s="108"/>
      <c r="AD850" s="108"/>
      <c r="AE850" s="108"/>
      <c r="AF850" s="108"/>
      <c r="AG850" s="108"/>
      <c r="AH850" s="108"/>
      <c r="AI850" s="108"/>
      <c r="AJ850" s="108"/>
      <c r="AK850" s="108"/>
      <c r="AL850" s="108"/>
      <c r="AM850" s="108"/>
      <c r="AN850" s="108"/>
      <c r="AO850" s="108"/>
      <c r="AP850" s="108"/>
    </row>
    <row r="851" spans="1:42" ht="15.75" customHeight="1" x14ac:dyDescent="0.3">
      <c r="A851" s="108"/>
      <c r="B851" s="108"/>
      <c r="C851" s="108"/>
      <c r="D851" s="108"/>
      <c r="E851" s="108"/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  <c r="AA851" s="108"/>
      <c r="AB851" s="108"/>
      <c r="AC851" s="108"/>
      <c r="AD851" s="108"/>
      <c r="AE851" s="108"/>
      <c r="AF851" s="108"/>
      <c r="AG851" s="108"/>
      <c r="AH851" s="108"/>
      <c r="AI851" s="108"/>
      <c r="AJ851" s="108"/>
      <c r="AK851" s="108"/>
      <c r="AL851" s="108"/>
      <c r="AM851" s="108"/>
      <c r="AN851" s="108"/>
      <c r="AO851" s="108"/>
      <c r="AP851" s="108"/>
    </row>
    <row r="852" spans="1:42" ht="15.75" customHeight="1" x14ac:dyDescent="0.3">
      <c r="A852" s="108"/>
      <c r="B852" s="108"/>
      <c r="C852" s="108"/>
      <c r="D852" s="108"/>
      <c r="E852" s="108"/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  <c r="AC852" s="108"/>
      <c r="AD852" s="108"/>
      <c r="AE852" s="108"/>
      <c r="AF852" s="108"/>
      <c r="AG852" s="108"/>
      <c r="AH852" s="108"/>
      <c r="AI852" s="108"/>
      <c r="AJ852" s="108"/>
      <c r="AK852" s="108"/>
      <c r="AL852" s="108"/>
      <c r="AM852" s="108"/>
      <c r="AN852" s="108"/>
      <c r="AO852" s="108"/>
      <c r="AP852" s="108"/>
    </row>
    <row r="853" spans="1:42" ht="15.75" customHeight="1" x14ac:dyDescent="0.3">
      <c r="A853" s="108"/>
      <c r="B853" s="108"/>
      <c r="C853" s="108"/>
      <c r="D853" s="108"/>
      <c r="E853" s="108"/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  <c r="AA853" s="108"/>
      <c r="AB853" s="108"/>
      <c r="AC853" s="108"/>
      <c r="AD853" s="108"/>
      <c r="AE853" s="108"/>
      <c r="AF853" s="108"/>
      <c r="AG853" s="108"/>
      <c r="AH853" s="108"/>
      <c r="AI853" s="108"/>
      <c r="AJ853" s="108"/>
      <c r="AK853" s="108"/>
      <c r="AL853" s="108"/>
      <c r="AM853" s="108"/>
      <c r="AN853" s="108"/>
      <c r="AO853" s="108"/>
      <c r="AP853" s="108"/>
    </row>
    <row r="854" spans="1:42" ht="15.75" customHeight="1" x14ac:dyDescent="0.3">
      <c r="A854" s="108"/>
      <c r="B854" s="108"/>
      <c r="C854" s="108"/>
      <c r="D854" s="108"/>
      <c r="E854" s="108"/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  <c r="AA854" s="108"/>
      <c r="AB854" s="108"/>
      <c r="AC854" s="108"/>
      <c r="AD854" s="108"/>
      <c r="AE854" s="108"/>
      <c r="AF854" s="108"/>
      <c r="AG854" s="108"/>
      <c r="AH854" s="108"/>
      <c r="AI854" s="108"/>
      <c r="AJ854" s="108"/>
      <c r="AK854" s="108"/>
      <c r="AL854" s="108"/>
      <c r="AM854" s="108"/>
      <c r="AN854" s="108"/>
      <c r="AO854" s="108"/>
      <c r="AP854" s="108"/>
    </row>
    <row r="855" spans="1:42" ht="15.75" customHeight="1" x14ac:dyDescent="0.3">
      <c r="A855" s="108"/>
      <c r="B855" s="108"/>
      <c r="C855" s="108"/>
      <c r="D855" s="108"/>
      <c r="E855" s="108"/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  <c r="AA855" s="108"/>
      <c r="AB855" s="108"/>
      <c r="AC855" s="108"/>
      <c r="AD855" s="108"/>
      <c r="AE855" s="108"/>
      <c r="AF855" s="108"/>
      <c r="AG855" s="108"/>
      <c r="AH855" s="108"/>
      <c r="AI855" s="108"/>
      <c r="AJ855" s="108"/>
      <c r="AK855" s="108"/>
      <c r="AL855" s="108"/>
      <c r="AM855" s="108"/>
      <c r="AN855" s="108"/>
      <c r="AO855" s="108"/>
      <c r="AP855" s="108"/>
    </row>
    <row r="856" spans="1:42" ht="15.75" customHeight="1" x14ac:dyDescent="0.3">
      <c r="A856" s="108"/>
      <c r="B856" s="108"/>
      <c r="C856" s="108"/>
      <c r="D856" s="108"/>
      <c r="E856" s="108"/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  <c r="AA856" s="108"/>
      <c r="AB856" s="108"/>
      <c r="AC856" s="108"/>
      <c r="AD856" s="108"/>
      <c r="AE856" s="108"/>
      <c r="AF856" s="108"/>
      <c r="AG856" s="108"/>
      <c r="AH856" s="108"/>
      <c r="AI856" s="108"/>
      <c r="AJ856" s="108"/>
      <c r="AK856" s="108"/>
      <c r="AL856" s="108"/>
      <c r="AM856" s="108"/>
      <c r="AN856" s="108"/>
      <c r="AO856" s="108"/>
      <c r="AP856" s="108"/>
    </row>
    <row r="857" spans="1:42" ht="15.75" customHeight="1" x14ac:dyDescent="0.3">
      <c r="A857" s="108"/>
      <c r="B857" s="108"/>
      <c r="C857" s="108"/>
      <c r="D857" s="108"/>
      <c r="E857" s="108"/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  <c r="AA857" s="108"/>
      <c r="AB857" s="108"/>
      <c r="AC857" s="108"/>
      <c r="AD857" s="108"/>
      <c r="AE857" s="108"/>
      <c r="AF857" s="108"/>
      <c r="AG857" s="108"/>
      <c r="AH857" s="108"/>
      <c r="AI857" s="108"/>
      <c r="AJ857" s="108"/>
      <c r="AK857" s="108"/>
      <c r="AL857" s="108"/>
      <c r="AM857" s="108"/>
      <c r="AN857" s="108"/>
      <c r="AO857" s="108"/>
      <c r="AP857" s="108"/>
    </row>
    <row r="858" spans="1:42" ht="15.75" customHeight="1" x14ac:dyDescent="0.3">
      <c r="A858" s="108"/>
      <c r="B858" s="108"/>
      <c r="C858" s="108"/>
      <c r="D858" s="108"/>
      <c r="E858" s="108"/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  <c r="AA858" s="108"/>
      <c r="AB858" s="108"/>
      <c r="AC858" s="108"/>
      <c r="AD858" s="108"/>
      <c r="AE858" s="108"/>
      <c r="AF858" s="108"/>
      <c r="AG858" s="108"/>
      <c r="AH858" s="108"/>
      <c r="AI858" s="108"/>
      <c r="AJ858" s="108"/>
      <c r="AK858" s="108"/>
      <c r="AL858" s="108"/>
      <c r="AM858" s="108"/>
      <c r="AN858" s="108"/>
      <c r="AO858" s="108"/>
      <c r="AP858" s="108"/>
    </row>
    <row r="859" spans="1:42" ht="15.75" customHeight="1" x14ac:dyDescent="0.3">
      <c r="A859" s="108"/>
      <c r="B859" s="108"/>
      <c r="C859" s="108"/>
      <c r="D859" s="108"/>
      <c r="E859" s="108"/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  <c r="AA859" s="108"/>
      <c r="AB859" s="108"/>
      <c r="AC859" s="108"/>
      <c r="AD859" s="108"/>
      <c r="AE859" s="108"/>
      <c r="AF859" s="108"/>
      <c r="AG859" s="108"/>
      <c r="AH859" s="108"/>
      <c r="AI859" s="108"/>
      <c r="AJ859" s="108"/>
      <c r="AK859" s="108"/>
      <c r="AL859" s="108"/>
      <c r="AM859" s="108"/>
      <c r="AN859" s="108"/>
      <c r="AO859" s="108"/>
      <c r="AP859" s="108"/>
    </row>
    <row r="860" spans="1:42" ht="15.75" customHeight="1" x14ac:dyDescent="0.3">
      <c r="A860" s="108"/>
      <c r="B860" s="108"/>
      <c r="C860" s="108"/>
      <c r="D860" s="108"/>
      <c r="E860" s="108"/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  <c r="AH860" s="108"/>
      <c r="AI860" s="108"/>
      <c r="AJ860" s="108"/>
      <c r="AK860" s="108"/>
      <c r="AL860" s="108"/>
      <c r="AM860" s="108"/>
      <c r="AN860" s="108"/>
      <c r="AO860" s="108"/>
      <c r="AP860" s="108"/>
    </row>
    <row r="861" spans="1:42" ht="15.75" customHeight="1" x14ac:dyDescent="0.3">
      <c r="A861" s="108"/>
      <c r="B861" s="108"/>
      <c r="C861" s="108"/>
      <c r="D861" s="108"/>
      <c r="E861" s="108"/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  <c r="AC861" s="108"/>
      <c r="AD861" s="108"/>
      <c r="AE861" s="108"/>
      <c r="AF861" s="108"/>
      <c r="AG861" s="108"/>
      <c r="AH861" s="108"/>
      <c r="AI861" s="108"/>
      <c r="AJ861" s="108"/>
      <c r="AK861" s="108"/>
      <c r="AL861" s="108"/>
      <c r="AM861" s="108"/>
      <c r="AN861" s="108"/>
      <c r="AO861" s="108"/>
      <c r="AP861" s="108"/>
    </row>
    <row r="862" spans="1:42" ht="15.75" customHeight="1" x14ac:dyDescent="0.3">
      <c r="A862" s="108"/>
      <c r="B862" s="108"/>
      <c r="C862" s="108"/>
      <c r="D862" s="108"/>
      <c r="E862" s="108"/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  <c r="AC862" s="108"/>
      <c r="AD862" s="108"/>
      <c r="AE862" s="108"/>
      <c r="AF862" s="108"/>
      <c r="AG862" s="108"/>
      <c r="AH862" s="108"/>
      <c r="AI862" s="108"/>
      <c r="AJ862" s="108"/>
      <c r="AK862" s="108"/>
      <c r="AL862" s="108"/>
      <c r="AM862" s="108"/>
      <c r="AN862" s="108"/>
      <c r="AO862" s="108"/>
      <c r="AP862" s="108"/>
    </row>
    <row r="863" spans="1:42" ht="15.75" customHeight="1" x14ac:dyDescent="0.3">
      <c r="A863" s="108"/>
      <c r="B863" s="108"/>
      <c r="C863" s="108"/>
      <c r="D863" s="108"/>
      <c r="E863" s="108"/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  <c r="AC863" s="108"/>
      <c r="AD863" s="108"/>
      <c r="AE863" s="108"/>
      <c r="AF863" s="108"/>
      <c r="AG863" s="108"/>
      <c r="AH863" s="108"/>
      <c r="AI863" s="108"/>
      <c r="AJ863" s="108"/>
      <c r="AK863" s="108"/>
      <c r="AL863" s="108"/>
      <c r="AM863" s="108"/>
      <c r="AN863" s="108"/>
      <c r="AO863" s="108"/>
      <c r="AP863" s="108"/>
    </row>
    <row r="864" spans="1:42" ht="15.75" customHeight="1" x14ac:dyDescent="0.3">
      <c r="A864" s="108"/>
      <c r="B864" s="108"/>
      <c r="C864" s="108"/>
      <c r="D864" s="108"/>
      <c r="E864" s="108"/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  <c r="AC864" s="108"/>
      <c r="AD864" s="108"/>
      <c r="AE864" s="108"/>
      <c r="AF864" s="108"/>
      <c r="AG864" s="108"/>
      <c r="AH864" s="108"/>
      <c r="AI864" s="108"/>
      <c r="AJ864" s="108"/>
      <c r="AK864" s="108"/>
      <c r="AL864" s="108"/>
      <c r="AM864" s="108"/>
      <c r="AN864" s="108"/>
      <c r="AO864" s="108"/>
      <c r="AP864" s="108"/>
    </row>
    <row r="865" spans="1:42" ht="15.75" customHeight="1" x14ac:dyDescent="0.3">
      <c r="A865" s="108"/>
      <c r="B865" s="108"/>
      <c r="C865" s="108"/>
      <c r="D865" s="108"/>
      <c r="E865" s="108"/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  <c r="AC865" s="108"/>
      <c r="AD865" s="108"/>
      <c r="AE865" s="108"/>
      <c r="AF865" s="108"/>
      <c r="AG865" s="108"/>
      <c r="AH865" s="108"/>
      <c r="AI865" s="108"/>
      <c r="AJ865" s="108"/>
      <c r="AK865" s="108"/>
      <c r="AL865" s="108"/>
      <c r="AM865" s="108"/>
      <c r="AN865" s="108"/>
      <c r="AO865" s="108"/>
      <c r="AP865" s="108"/>
    </row>
    <row r="866" spans="1:42" ht="15.75" customHeight="1" x14ac:dyDescent="0.3">
      <c r="A866" s="108"/>
      <c r="B866" s="108"/>
      <c r="C866" s="108"/>
      <c r="D866" s="108"/>
      <c r="E866" s="108"/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  <c r="AC866" s="108"/>
      <c r="AD866" s="108"/>
      <c r="AE866" s="108"/>
      <c r="AF866" s="108"/>
      <c r="AG866" s="108"/>
      <c r="AH866" s="108"/>
      <c r="AI866" s="108"/>
      <c r="AJ866" s="108"/>
      <c r="AK866" s="108"/>
      <c r="AL866" s="108"/>
      <c r="AM866" s="108"/>
      <c r="AN866" s="108"/>
      <c r="AO866" s="108"/>
      <c r="AP866" s="108"/>
    </row>
    <row r="867" spans="1:42" ht="15.75" customHeight="1" x14ac:dyDescent="0.3">
      <c r="A867" s="108"/>
      <c r="B867" s="108"/>
      <c r="C867" s="108"/>
      <c r="D867" s="108"/>
      <c r="E867" s="108"/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  <c r="AC867" s="108"/>
      <c r="AD867" s="108"/>
      <c r="AE867" s="108"/>
      <c r="AF867" s="108"/>
      <c r="AG867" s="108"/>
      <c r="AH867" s="108"/>
      <c r="AI867" s="108"/>
      <c r="AJ867" s="108"/>
      <c r="AK867" s="108"/>
      <c r="AL867" s="108"/>
      <c r="AM867" s="108"/>
      <c r="AN867" s="108"/>
      <c r="AO867" s="108"/>
      <c r="AP867" s="108"/>
    </row>
    <row r="868" spans="1:42" ht="15.75" customHeight="1" x14ac:dyDescent="0.3">
      <c r="A868" s="108"/>
      <c r="B868" s="108"/>
      <c r="C868" s="108"/>
      <c r="D868" s="108"/>
      <c r="E868" s="108"/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  <c r="AH868" s="108"/>
      <c r="AI868" s="108"/>
      <c r="AJ868" s="108"/>
      <c r="AK868" s="108"/>
      <c r="AL868" s="108"/>
      <c r="AM868" s="108"/>
      <c r="AN868" s="108"/>
      <c r="AO868" s="108"/>
      <c r="AP868" s="108"/>
    </row>
    <row r="869" spans="1:42" ht="15.75" customHeight="1" x14ac:dyDescent="0.3">
      <c r="A869" s="108"/>
      <c r="B869" s="108"/>
      <c r="C869" s="108"/>
      <c r="D869" s="108"/>
      <c r="E869" s="108"/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  <c r="AC869" s="108"/>
      <c r="AD869" s="108"/>
      <c r="AE869" s="108"/>
      <c r="AF869" s="108"/>
      <c r="AG869" s="108"/>
      <c r="AH869" s="108"/>
      <c r="AI869" s="108"/>
      <c r="AJ869" s="108"/>
      <c r="AK869" s="108"/>
      <c r="AL869" s="108"/>
      <c r="AM869" s="108"/>
      <c r="AN869" s="108"/>
      <c r="AO869" s="108"/>
      <c r="AP869" s="108"/>
    </row>
    <row r="870" spans="1:42" ht="15.75" customHeight="1" x14ac:dyDescent="0.3">
      <c r="A870" s="108"/>
      <c r="B870" s="108"/>
      <c r="C870" s="108"/>
      <c r="D870" s="108"/>
      <c r="E870" s="108"/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  <c r="AC870" s="108"/>
      <c r="AD870" s="108"/>
      <c r="AE870" s="108"/>
      <c r="AF870" s="108"/>
      <c r="AG870" s="108"/>
      <c r="AH870" s="108"/>
      <c r="AI870" s="108"/>
      <c r="AJ870" s="108"/>
      <c r="AK870" s="108"/>
      <c r="AL870" s="108"/>
      <c r="AM870" s="108"/>
      <c r="AN870" s="108"/>
      <c r="AO870" s="108"/>
      <c r="AP870" s="108"/>
    </row>
    <row r="871" spans="1:42" ht="15.75" customHeight="1" x14ac:dyDescent="0.3">
      <c r="A871" s="108"/>
      <c r="B871" s="108"/>
      <c r="C871" s="108"/>
      <c r="D871" s="108"/>
      <c r="E871" s="108"/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08"/>
      <c r="AG871" s="108"/>
      <c r="AH871" s="108"/>
      <c r="AI871" s="108"/>
      <c r="AJ871" s="108"/>
      <c r="AK871" s="108"/>
      <c r="AL871" s="108"/>
      <c r="AM871" s="108"/>
      <c r="AN871" s="108"/>
      <c r="AO871" s="108"/>
      <c r="AP871" s="108"/>
    </row>
    <row r="872" spans="1:42" ht="15.75" customHeight="1" x14ac:dyDescent="0.3">
      <c r="A872" s="108"/>
      <c r="B872" s="108"/>
      <c r="C872" s="108"/>
      <c r="D872" s="108"/>
      <c r="E872" s="108"/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08"/>
      <c r="AG872" s="108"/>
      <c r="AH872" s="108"/>
      <c r="AI872" s="108"/>
      <c r="AJ872" s="108"/>
      <c r="AK872" s="108"/>
      <c r="AL872" s="108"/>
      <c r="AM872" s="108"/>
      <c r="AN872" s="108"/>
      <c r="AO872" s="108"/>
      <c r="AP872" s="108"/>
    </row>
    <row r="873" spans="1:42" ht="15.75" customHeight="1" x14ac:dyDescent="0.3">
      <c r="A873" s="108"/>
      <c r="B873" s="108"/>
      <c r="C873" s="108"/>
      <c r="D873" s="108"/>
      <c r="E873" s="108"/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  <c r="AC873" s="108"/>
      <c r="AD873" s="108"/>
      <c r="AE873" s="108"/>
      <c r="AF873" s="108"/>
      <c r="AG873" s="108"/>
      <c r="AH873" s="108"/>
      <c r="AI873" s="108"/>
      <c r="AJ873" s="108"/>
      <c r="AK873" s="108"/>
      <c r="AL873" s="108"/>
      <c r="AM873" s="108"/>
      <c r="AN873" s="108"/>
      <c r="AO873" s="108"/>
      <c r="AP873" s="108"/>
    </row>
    <row r="874" spans="1:42" ht="15.75" customHeight="1" x14ac:dyDescent="0.3">
      <c r="A874" s="108"/>
      <c r="B874" s="108"/>
      <c r="C874" s="108"/>
      <c r="D874" s="108"/>
      <c r="E874" s="108"/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  <c r="AC874" s="108"/>
      <c r="AD874" s="108"/>
      <c r="AE874" s="108"/>
      <c r="AF874" s="108"/>
      <c r="AG874" s="108"/>
      <c r="AH874" s="108"/>
      <c r="AI874" s="108"/>
      <c r="AJ874" s="108"/>
      <c r="AK874" s="108"/>
      <c r="AL874" s="108"/>
      <c r="AM874" s="108"/>
      <c r="AN874" s="108"/>
      <c r="AO874" s="108"/>
      <c r="AP874" s="108"/>
    </row>
    <row r="875" spans="1:42" ht="15.75" customHeight="1" x14ac:dyDescent="0.3">
      <c r="A875" s="108"/>
      <c r="B875" s="108"/>
      <c r="C875" s="108"/>
      <c r="D875" s="108"/>
      <c r="E875" s="108"/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08"/>
      <c r="AG875" s="108"/>
      <c r="AH875" s="108"/>
      <c r="AI875" s="108"/>
      <c r="AJ875" s="108"/>
      <c r="AK875" s="108"/>
      <c r="AL875" s="108"/>
      <c r="AM875" s="108"/>
      <c r="AN875" s="108"/>
      <c r="AO875" s="108"/>
      <c r="AP875" s="108"/>
    </row>
    <row r="876" spans="1:42" ht="15.75" customHeight="1" x14ac:dyDescent="0.3">
      <c r="A876" s="108"/>
      <c r="B876" s="108"/>
      <c r="C876" s="108"/>
      <c r="D876" s="108"/>
      <c r="E876" s="108"/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  <c r="AC876" s="108"/>
      <c r="AD876" s="108"/>
      <c r="AE876" s="108"/>
      <c r="AF876" s="108"/>
      <c r="AG876" s="108"/>
      <c r="AH876" s="108"/>
      <c r="AI876" s="108"/>
      <c r="AJ876" s="108"/>
      <c r="AK876" s="108"/>
      <c r="AL876" s="108"/>
      <c r="AM876" s="108"/>
      <c r="AN876" s="108"/>
      <c r="AO876" s="108"/>
      <c r="AP876" s="108"/>
    </row>
    <row r="877" spans="1:42" ht="15.75" customHeight="1" x14ac:dyDescent="0.3">
      <c r="A877" s="108"/>
      <c r="B877" s="108"/>
      <c r="C877" s="108"/>
      <c r="D877" s="108"/>
      <c r="E877" s="108"/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  <c r="AC877" s="108"/>
      <c r="AD877" s="108"/>
      <c r="AE877" s="108"/>
      <c r="AF877" s="108"/>
      <c r="AG877" s="108"/>
      <c r="AH877" s="108"/>
      <c r="AI877" s="108"/>
      <c r="AJ877" s="108"/>
      <c r="AK877" s="108"/>
      <c r="AL877" s="108"/>
      <c r="AM877" s="108"/>
      <c r="AN877" s="108"/>
      <c r="AO877" s="108"/>
      <c r="AP877" s="108"/>
    </row>
    <row r="878" spans="1:42" ht="15.75" customHeight="1" x14ac:dyDescent="0.3">
      <c r="A878" s="108"/>
      <c r="B878" s="108"/>
      <c r="C878" s="108"/>
      <c r="D878" s="108"/>
      <c r="E878" s="108"/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  <c r="AA878" s="108"/>
      <c r="AB878" s="108"/>
      <c r="AC878" s="108"/>
      <c r="AD878" s="108"/>
      <c r="AE878" s="108"/>
      <c r="AF878" s="108"/>
      <c r="AG878" s="108"/>
      <c r="AH878" s="108"/>
      <c r="AI878" s="108"/>
      <c r="AJ878" s="108"/>
      <c r="AK878" s="108"/>
      <c r="AL878" s="108"/>
      <c r="AM878" s="108"/>
      <c r="AN878" s="108"/>
      <c r="AO878" s="108"/>
      <c r="AP878" s="108"/>
    </row>
    <row r="879" spans="1:42" ht="15.75" customHeight="1" x14ac:dyDescent="0.3">
      <c r="A879" s="108"/>
      <c r="B879" s="108"/>
      <c r="C879" s="108"/>
      <c r="D879" s="108"/>
      <c r="E879" s="108"/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08"/>
      <c r="AG879" s="108"/>
      <c r="AH879" s="108"/>
      <c r="AI879" s="108"/>
      <c r="AJ879" s="108"/>
      <c r="AK879" s="108"/>
      <c r="AL879" s="108"/>
      <c r="AM879" s="108"/>
      <c r="AN879" s="108"/>
      <c r="AO879" s="108"/>
      <c r="AP879" s="108"/>
    </row>
    <row r="880" spans="1:42" ht="15.75" customHeight="1" x14ac:dyDescent="0.3">
      <c r="A880" s="108"/>
      <c r="B880" s="108"/>
      <c r="C880" s="108"/>
      <c r="D880" s="108"/>
      <c r="E880" s="108"/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  <c r="AA880" s="108"/>
      <c r="AB880" s="108"/>
      <c r="AC880" s="108"/>
      <c r="AD880" s="108"/>
      <c r="AE880" s="108"/>
      <c r="AF880" s="108"/>
      <c r="AG880" s="108"/>
      <c r="AH880" s="108"/>
      <c r="AI880" s="108"/>
      <c r="AJ880" s="108"/>
      <c r="AK880" s="108"/>
      <c r="AL880" s="108"/>
      <c r="AM880" s="108"/>
      <c r="AN880" s="108"/>
      <c r="AO880" s="108"/>
      <c r="AP880" s="108"/>
    </row>
    <row r="881" spans="1:42" ht="15.75" customHeight="1" x14ac:dyDescent="0.3">
      <c r="A881" s="108"/>
      <c r="B881" s="108"/>
      <c r="C881" s="108"/>
      <c r="D881" s="108"/>
      <c r="E881" s="108"/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  <c r="AA881" s="108"/>
      <c r="AB881" s="108"/>
      <c r="AC881" s="108"/>
      <c r="AD881" s="108"/>
      <c r="AE881" s="108"/>
      <c r="AF881" s="108"/>
      <c r="AG881" s="108"/>
      <c r="AH881" s="108"/>
      <c r="AI881" s="108"/>
      <c r="AJ881" s="108"/>
      <c r="AK881" s="108"/>
      <c r="AL881" s="108"/>
      <c r="AM881" s="108"/>
      <c r="AN881" s="108"/>
      <c r="AO881" s="108"/>
      <c r="AP881" s="108"/>
    </row>
    <row r="882" spans="1:42" ht="15.75" customHeight="1" x14ac:dyDescent="0.3">
      <c r="A882" s="108"/>
      <c r="B882" s="108"/>
      <c r="C882" s="108"/>
      <c r="D882" s="108"/>
      <c r="E882" s="108"/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  <c r="AA882" s="108"/>
      <c r="AB882" s="108"/>
      <c r="AC882" s="108"/>
      <c r="AD882" s="108"/>
      <c r="AE882" s="108"/>
      <c r="AF882" s="108"/>
      <c r="AG882" s="108"/>
      <c r="AH882" s="108"/>
      <c r="AI882" s="108"/>
      <c r="AJ882" s="108"/>
      <c r="AK882" s="108"/>
      <c r="AL882" s="108"/>
      <c r="AM882" s="108"/>
      <c r="AN882" s="108"/>
      <c r="AO882" s="108"/>
      <c r="AP882" s="108"/>
    </row>
    <row r="883" spans="1:42" ht="15.75" customHeight="1" x14ac:dyDescent="0.3">
      <c r="A883" s="108"/>
      <c r="B883" s="108"/>
      <c r="C883" s="108"/>
      <c r="D883" s="108"/>
      <c r="E883" s="108"/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  <c r="AA883" s="108"/>
      <c r="AB883" s="108"/>
      <c r="AC883" s="108"/>
      <c r="AD883" s="108"/>
      <c r="AE883" s="108"/>
      <c r="AF883" s="108"/>
      <c r="AG883" s="108"/>
      <c r="AH883" s="108"/>
      <c r="AI883" s="108"/>
      <c r="AJ883" s="108"/>
      <c r="AK883" s="108"/>
      <c r="AL883" s="108"/>
      <c r="AM883" s="108"/>
      <c r="AN883" s="108"/>
      <c r="AO883" s="108"/>
      <c r="AP883" s="108"/>
    </row>
    <row r="884" spans="1:42" ht="15.75" customHeight="1" x14ac:dyDescent="0.3">
      <c r="A884" s="108"/>
      <c r="B884" s="108"/>
      <c r="C884" s="108"/>
      <c r="D884" s="108"/>
      <c r="E884" s="108"/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  <c r="AA884" s="108"/>
      <c r="AB884" s="108"/>
      <c r="AC884" s="108"/>
      <c r="AD884" s="108"/>
      <c r="AE884" s="108"/>
      <c r="AF884" s="108"/>
      <c r="AG884" s="108"/>
      <c r="AH884" s="108"/>
      <c r="AI884" s="108"/>
      <c r="AJ884" s="108"/>
      <c r="AK884" s="108"/>
      <c r="AL884" s="108"/>
      <c r="AM884" s="108"/>
      <c r="AN884" s="108"/>
      <c r="AO884" s="108"/>
      <c r="AP884" s="108"/>
    </row>
    <row r="885" spans="1:42" ht="15.75" customHeight="1" x14ac:dyDescent="0.3">
      <c r="A885" s="108"/>
      <c r="B885" s="108"/>
      <c r="C885" s="108"/>
      <c r="D885" s="108"/>
      <c r="E885" s="108"/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  <c r="AA885" s="108"/>
      <c r="AB885" s="108"/>
      <c r="AC885" s="108"/>
      <c r="AD885" s="108"/>
      <c r="AE885" s="108"/>
      <c r="AF885" s="108"/>
      <c r="AG885" s="108"/>
      <c r="AH885" s="108"/>
      <c r="AI885" s="108"/>
      <c r="AJ885" s="108"/>
      <c r="AK885" s="108"/>
      <c r="AL885" s="108"/>
      <c r="AM885" s="108"/>
      <c r="AN885" s="108"/>
      <c r="AO885" s="108"/>
      <c r="AP885" s="108"/>
    </row>
    <row r="886" spans="1:42" ht="15.75" customHeight="1" x14ac:dyDescent="0.3">
      <c r="A886" s="108"/>
      <c r="B886" s="108"/>
      <c r="C886" s="108"/>
      <c r="D886" s="108"/>
      <c r="E886" s="108"/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  <c r="AA886" s="108"/>
      <c r="AB886" s="108"/>
      <c r="AC886" s="108"/>
      <c r="AD886" s="108"/>
      <c r="AE886" s="108"/>
      <c r="AF886" s="108"/>
      <c r="AG886" s="108"/>
      <c r="AH886" s="108"/>
      <c r="AI886" s="108"/>
      <c r="AJ886" s="108"/>
      <c r="AK886" s="108"/>
      <c r="AL886" s="108"/>
      <c r="AM886" s="108"/>
      <c r="AN886" s="108"/>
      <c r="AO886" s="108"/>
      <c r="AP886" s="108"/>
    </row>
    <row r="887" spans="1:42" ht="15.75" customHeight="1" x14ac:dyDescent="0.3">
      <c r="A887" s="108"/>
      <c r="B887" s="108"/>
      <c r="C887" s="108"/>
      <c r="D887" s="108"/>
      <c r="E887" s="108"/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  <c r="AC887" s="108"/>
      <c r="AD887" s="108"/>
      <c r="AE887" s="108"/>
      <c r="AF887" s="108"/>
      <c r="AG887" s="108"/>
      <c r="AH887" s="108"/>
      <c r="AI887" s="108"/>
      <c r="AJ887" s="108"/>
      <c r="AK887" s="108"/>
      <c r="AL887" s="108"/>
      <c r="AM887" s="108"/>
      <c r="AN887" s="108"/>
      <c r="AO887" s="108"/>
      <c r="AP887" s="108"/>
    </row>
    <row r="888" spans="1:42" ht="15.75" customHeight="1" x14ac:dyDescent="0.3">
      <c r="A888" s="108"/>
      <c r="B888" s="108"/>
      <c r="C888" s="108"/>
      <c r="D888" s="108"/>
      <c r="E888" s="108"/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  <c r="AA888" s="108"/>
      <c r="AB888" s="108"/>
      <c r="AC888" s="108"/>
      <c r="AD888" s="108"/>
      <c r="AE888" s="108"/>
      <c r="AF888" s="108"/>
      <c r="AG888" s="108"/>
      <c r="AH888" s="108"/>
      <c r="AI888" s="108"/>
      <c r="AJ888" s="108"/>
      <c r="AK888" s="108"/>
      <c r="AL888" s="108"/>
      <c r="AM888" s="108"/>
      <c r="AN888" s="108"/>
      <c r="AO888" s="108"/>
      <c r="AP888" s="108"/>
    </row>
    <row r="889" spans="1:42" ht="15.75" customHeight="1" x14ac:dyDescent="0.3">
      <c r="A889" s="108"/>
      <c r="B889" s="108"/>
      <c r="C889" s="108"/>
      <c r="D889" s="108"/>
      <c r="E889" s="108"/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  <c r="AA889" s="108"/>
      <c r="AB889" s="108"/>
      <c r="AC889" s="108"/>
      <c r="AD889" s="108"/>
      <c r="AE889" s="108"/>
      <c r="AF889" s="108"/>
      <c r="AG889" s="108"/>
      <c r="AH889" s="108"/>
      <c r="AI889" s="108"/>
      <c r="AJ889" s="108"/>
      <c r="AK889" s="108"/>
      <c r="AL889" s="108"/>
      <c r="AM889" s="108"/>
      <c r="AN889" s="108"/>
      <c r="AO889" s="108"/>
      <c r="AP889" s="108"/>
    </row>
    <row r="890" spans="1:42" ht="15.75" customHeight="1" x14ac:dyDescent="0.3">
      <c r="A890" s="108"/>
      <c r="B890" s="108"/>
      <c r="C890" s="108"/>
      <c r="D890" s="108"/>
      <c r="E890" s="108"/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  <c r="AA890" s="108"/>
      <c r="AB890" s="108"/>
      <c r="AC890" s="108"/>
      <c r="AD890" s="108"/>
      <c r="AE890" s="108"/>
      <c r="AF890" s="108"/>
      <c r="AG890" s="108"/>
      <c r="AH890" s="108"/>
      <c r="AI890" s="108"/>
      <c r="AJ890" s="108"/>
      <c r="AK890" s="108"/>
      <c r="AL890" s="108"/>
      <c r="AM890" s="108"/>
      <c r="AN890" s="108"/>
      <c r="AO890" s="108"/>
      <c r="AP890" s="108"/>
    </row>
    <row r="891" spans="1:42" ht="15.75" customHeight="1" x14ac:dyDescent="0.3">
      <c r="A891" s="108"/>
      <c r="B891" s="108"/>
      <c r="C891" s="108"/>
      <c r="D891" s="108"/>
      <c r="E891" s="108"/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  <c r="AA891" s="108"/>
      <c r="AB891" s="108"/>
      <c r="AC891" s="108"/>
      <c r="AD891" s="108"/>
      <c r="AE891" s="108"/>
      <c r="AF891" s="108"/>
      <c r="AG891" s="108"/>
      <c r="AH891" s="108"/>
      <c r="AI891" s="108"/>
      <c r="AJ891" s="108"/>
      <c r="AK891" s="108"/>
      <c r="AL891" s="108"/>
      <c r="AM891" s="108"/>
      <c r="AN891" s="108"/>
      <c r="AO891" s="108"/>
      <c r="AP891" s="108"/>
    </row>
    <row r="892" spans="1:42" ht="15.75" customHeight="1" x14ac:dyDescent="0.3">
      <c r="A892" s="108"/>
      <c r="B892" s="108"/>
      <c r="C892" s="108"/>
      <c r="D892" s="108"/>
      <c r="E892" s="108"/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  <c r="AA892" s="108"/>
      <c r="AB892" s="108"/>
      <c r="AC892" s="108"/>
      <c r="AD892" s="108"/>
      <c r="AE892" s="108"/>
      <c r="AF892" s="108"/>
      <c r="AG892" s="108"/>
      <c r="AH892" s="108"/>
      <c r="AI892" s="108"/>
      <c r="AJ892" s="108"/>
      <c r="AK892" s="108"/>
      <c r="AL892" s="108"/>
      <c r="AM892" s="108"/>
      <c r="AN892" s="108"/>
      <c r="AO892" s="108"/>
      <c r="AP892" s="108"/>
    </row>
    <row r="893" spans="1:42" ht="15.75" customHeight="1" x14ac:dyDescent="0.3">
      <c r="A893" s="108"/>
      <c r="B893" s="108"/>
      <c r="C893" s="108"/>
      <c r="D893" s="108"/>
      <c r="E893" s="108"/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  <c r="AA893" s="108"/>
      <c r="AB893" s="108"/>
      <c r="AC893" s="108"/>
      <c r="AD893" s="108"/>
      <c r="AE893" s="108"/>
      <c r="AF893" s="108"/>
      <c r="AG893" s="108"/>
      <c r="AH893" s="108"/>
      <c r="AI893" s="108"/>
      <c r="AJ893" s="108"/>
      <c r="AK893" s="108"/>
      <c r="AL893" s="108"/>
      <c r="AM893" s="108"/>
      <c r="AN893" s="108"/>
      <c r="AO893" s="108"/>
      <c r="AP893" s="108"/>
    </row>
    <row r="894" spans="1:42" ht="15.75" customHeight="1" x14ac:dyDescent="0.3">
      <c r="A894" s="108"/>
      <c r="B894" s="108"/>
      <c r="C894" s="108"/>
      <c r="D894" s="108"/>
      <c r="E894" s="108"/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  <c r="AC894" s="108"/>
      <c r="AD894" s="108"/>
      <c r="AE894" s="108"/>
      <c r="AF894" s="108"/>
      <c r="AG894" s="108"/>
      <c r="AH894" s="108"/>
      <c r="AI894" s="108"/>
      <c r="AJ894" s="108"/>
      <c r="AK894" s="108"/>
      <c r="AL894" s="108"/>
      <c r="AM894" s="108"/>
      <c r="AN894" s="108"/>
      <c r="AO894" s="108"/>
      <c r="AP894" s="108"/>
    </row>
    <row r="895" spans="1:42" ht="15.75" customHeight="1" x14ac:dyDescent="0.3">
      <c r="A895" s="108"/>
      <c r="B895" s="108"/>
      <c r="C895" s="108"/>
      <c r="D895" s="108"/>
      <c r="E895" s="108"/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  <c r="AC895" s="108"/>
      <c r="AD895" s="108"/>
      <c r="AE895" s="108"/>
      <c r="AF895" s="108"/>
      <c r="AG895" s="108"/>
      <c r="AH895" s="108"/>
      <c r="AI895" s="108"/>
      <c r="AJ895" s="108"/>
      <c r="AK895" s="108"/>
      <c r="AL895" s="108"/>
      <c r="AM895" s="108"/>
      <c r="AN895" s="108"/>
      <c r="AO895" s="108"/>
      <c r="AP895" s="108"/>
    </row>
    <row r="896" spans="1:42" ht="15.75" customHeight="1" x14ac:dyDescent="0.3">
      <c r="A896" s="108"/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  <c r="AA896" s="108"/>
      <c r="AB896" s="108"/>
      <c r="AC896" s="108"/>
      <c r="AD896" s="108"/>
      <c r="AE896" s="108"/>
      <c r="AF896" s="108"/>
      <c r="AG896" s="108"/>
      <c r="AH896" s="108"/>
      <c r="AI896" s="108"/>
      <c r="AJ896" s="108"/>
      <c r="AK896" s="108"/>
      <c r="AL896" s="108"/>
      <c r="AM896" s="108"/>
      <c r="AN896" s="108"/>
      <c r="AO896" s="108"/>
      <c r="AP896" s="108"/>
    </row>
    <row r="897" spans="1:42" ht="15.75" customHeight="1" x14ac:dyDescent="0.3">
      <c r="A897" s="108"/>
      <c r="B897" s="108"/>
      <c r="C897" s="108"/>
      <c r="D897" s="108"/>
      <c r="E897" s="108"/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  <c r="AA897" s="108"/>
      <c r="AB897" s="108"/>
      <c r="AC897" s="108"/>
      <c r="AD897" s="108"/>
      <c r="AE897" s="108"/>
      <c r="AF897" s="108"/>
      <c r="AG897" s="108"/>
      <c r="AH897" s="108"/>
      <c r="AI897" s="108"/>
      <c r="AJ897" s="108"/>
      <c r="AK897" s="108"/>
      <c r="AL897" s="108"/>
      <c r="AM897" s="108"/>
      <c r="AN897" s="108"/>
      <c r="AO897" s="108"/>
      <c r="AP897" s="108"/>
    </row>
    <row r="898" spans="1:42" ht="15.75" customHeight="1" x14ac:dyDescent="0.3">
      <c r="A898" s="108"/>
      <c r="B898" s="108"/>
      <c r="C898" s="108"/>
      <c r="D898" s="108"/>
      <c r="E898" s="108"/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  <c r="AC898" s="108"/>
      <c r="AD898" s="108"/>
      <c r="AE898" s="108"/>
      <c r="AF898" s="108"/>
      <c r="AG898" s="108"/>
      <c r="AH898" s="108"/>
      <c r="AI898" s="108"/>
      <c r="AJ898" s="108"/>
      <c r="AK898" s="108"/>
      <c r="AL898" s="108"/>
      <c r="AM898" s="108"/>
      <c r="AN898" s="108"/>
      <c r="AO898" s="108"/>
      <c r="AP898" s="108"/>
    </row>
    <row r="899" spans="1:42" ht="15.75" customHeight="1" x14ac:dyDescent="0.3">
      <c r="A899" s="108"/>
      <c r="B899" s="108"/>
      <c r="C899" s="108"/>
      <c r="D899" s="108"/>
      <c r="E899" s="108"/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  <c r="AC899" s="108"/>
      <c r="AD899" s="108"/>
      <c r="AE899" s="108"/>
      <c r="AF899" s="108"/>
      <c r="AG899" s="108"/>
      <c r="AH899" s="108"/>
      <c r="AI899" s="108"/>
      <c r="AJ899" s="108"/>
      <c r="AK899" s="108"/>
      <c r="AL899" s="108"/>
      <c r="AM899" s="108"/>
      <c r="AN899" s="108"/>
      <c r="AO899" s="108"/>
      <c r="AP899" s="108"/>
    </row>
    <row r="900" spans="1:42" ht="15.75" customHeight="1" x14ac:dyDescent="0.3">
      <c r="A900" s="108"/>
      <c r="B900" s="108"/>
      <c r="C900" s="108"/>
      <c r="D900" s="108"/>
      <c r="E900" s="108"/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  <c r="AA900" s="108"/>
      <c r="AB900" s="108"/>
      <c r="AC900" s="108"/>
      <c r="AD900" s="108"/>
      <c r="AE900" s="108"/>
      <c r="AF900" s="108"/>
      <c r="AG900" s="108"/>
      <c r="AH900" s="108"/>
      <c r="AI900" s="108"/>
      <c r="AJ900" s="108"/>
      <c r="AK900" s="108"/>
      <c r="AL900" s="108"/>
      <c r="AM900" s="108"/>
      <c r="AN900" s="108"/>
      <c r="AO900" s="108"/>
      <c r="AP900" s="108"/>
    </row>
    <row r="901" spans="1:42" ht="15.75" customHeight="1" x14ac:dyDescent="0.3">
      <c r="A901" s="108"/>
      <c r="B901" s="108"/>
      <c r="C901" s="108"/>
      <c r="D901" s="108"/>
      <c r="E901" s="108"/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  <c r="AA901" s="108"/>
      <c r="AB901" s="108"/>
      <c r="AC901" s="108"/>
      <c r="AD901" s="108"/>
      <c r="AE901" s="108"/>
      <c r="AF901" s="108"/>
      <c r="AG901" s="108"/>
      <c r="AH901" s="108"/>
      <c r="AI901" s="108"/>
      <c r="AJ901" s="108"/>
      <c r="AK901" s="108"/>
      <c r="AL901" s="108"/>
      <c r="AM901" s="108"/>
      <c r="AN901" s="108"/>
      <c r="AO901" s="108"/>
      <c r="AP901" s="108"/>
    </row>
    <row r="902" spans="1:42" ht="15.75" customHeight="1" x14ac:dyDescent="0.3">
      <c r="A902" s="108"/>
      <c r="B902" s="108"/>
      <c r="C902" s="108"/>
      <c r="D902" s="108"/>
      <c r="E902" s="108"/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8"/>
      <c r="AD902" s="108"/>
      <c r="AE902" s="108"/>
      <c r="AF902" s="108"/>
      <c r="AG902" s="108"/>
      <c r="AH902" s="108"/>
      <c r="AI902" s="108"/>
      <c r="AJ902" s="108"/>
      <c r="AK902" s="108"/>
      <c r="AL902" s="108"/>
      <c r="AM902" s="108"/>
      <c r="AN902" s="108"/>
      <c r="AO902" s="108"/>
      <c r="AP902" s="108"/>
    </row>
    <row r="903" spans="1:42" ht="15.75" customHeight="1" x14ac:dyDescent="0.3">
      <c r="A903" s="108"/>
      <c r="B903" s="108"/>
      <c r="C903" s="108"/>
      <c r="D903" s="108"/>
      <c r="E903" s="108"/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  <c r="AA903" s="108"/>
      <c r="AB903" s="108"/>
      <c r="AC903" s="108"/>
      <c r="AD903" s="108"/>
      <c r="AE903" s="108"/>
      <c r="AF903" s="108"/>
      <c r="AG903" s="108"/>
      <c r="AH903" s="108"/>
      <c r="AI903" s="108"/>
      <c r="AJ903" s="108"/>
      <c r="AK903" s="108"/>
      <c r="AL903" s="108"/>
      <c r="AM903" s="108"/>
      <c r="AN903" s="108"/>
      <c r="AO903" s="108"/>
      <c r="AP903" s="108"/>
    </row>
    <row r="904" spans="1:42" ht="15.75" customHeight="1" x14ac:dyDescent="0.3">
      <c r="A904" s="108"/>
      <c r="B904" s="108"/>
      <c r="C904" s="108"/>
      <c r="D904" s="108"/>
      <c r="E904" s="108"/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  <c r="AA904" s="108"/>
      <c r="AB904" s="108"/>
      <c r="AC904" s="108"/>
      <c r="AD904" s="108"/>
      <c r="AE904" s="108"/>
      <c r="AF904" s="108"/>
      <c r="AG904" s="108"/>
      <c r="AH904" s="108"/>
      <c r="AI904" s="108"/>
      <c r="AJ904" s="108"/>
      <c r="AK904" s="108"/>
      <c r="AL904" s="108"/>
      <c r="AM904" s="108"/>
      <c r="AN904" s="108"/>
      <c r="AO904" s="108"/>
      <c r="AP904" s="108"/>
    </row>
    <row r="905" spans="1:42" ht="15.75" customHeight="1" x14ac:dyDescent="0.3">
      <c r="A905" s="108"/>
      <c r="B905" s="108"/>
      <c r="C905" s="108"/>
      <c r="D905" s="108"/>
      <c r="E905" s="108"/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  <c r="AA905" s="108"/>
      <c r="AB905" s="108"/>
      <c r="AC905" s="108"/>
      <c r="AD905" s="108"/>
      <c r="AE905" s="108"/>
      <c r="AF905" s="108"/>
      <c r="AG905" s="108"/>
      <c r="AH905" s="108"/>
      <c r="AI905" s="108"/>
      <c r="AJ905" s="108"/>
      <c r="AK905" s="108"/>
      <c r="AL905" s="108"/>
      <c r="AM905" s="108"/>
      <c r="AN905" s="108"/>
      <c r="AO905" s="108"/>
      <c r="AP905" s="108"/>
    </row>
    <row r="906" spans="1:42" ht="15.75" customHeight="1" x14ac:dyDescent="0.3">
      <c r="A906" s="108"/>
      <c r="B906" s="108"/>
      <c r="C906" s="108"/>
      <c r="D906" s="108"/>
      <c r="E906" s="108"/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  <c r="AC906" s="108"/>
      <c r="AD906" s="108"/>
      <c r="AE906" s="108"/>
      <c r="AF906" s="108"/>
      <c r="AG906" s="108"/>
      <c r="AH906" s="108"/>
      <c r="AI906" s="108"/>
      <c r="AJ906" s="108"/>
      <c r="AK906" s="108"/>
      <c r="AL906" s="108"/>
      <c r="AM906" s="108"/>
      <c r="AN906" s="108"/>
      <c r="AO906" s="108"/>
      <c r="AP906" s="108"/>
    </row>
    <row r="907" spans="1:42" ht="15.75" customHeight="1" x14ac:dyDescent="0.3">
      <c r="A907" s="108"/>
      <c r="B907" s="108"/>
      <c r="C907" s="108"/>
      <c r="D907" s="108"/>
      <c r="E907" s="108"/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  <c r="AA907" s="108"/>
      <c r="AB907" s="108"/>
      <c r="AC907" s="108"/>
      <c r="AD907" s="108"/>
      <c r="AE907" s="108"/>
      <c r="AF907" s="108"/>
      <c r="AG907" s="108"/>
      <c r="AH907" s="108"/>
      <c r="AI907" s="108"/>
      <c r="AJ907" s="108"/>
      <c r="AK907" s="108"/>
      <c r="AL907" s="108"/>
      <c r="AM907" s="108"/>
      <c r="AN907" s="108"/>
      <c r="AO907" s="108"/>
      <c r="AP907" s="108"/>
    </row>
    <row r="908" spans="1:42" ht="15.75" customHeight="1" x14ac:dyDescent="0.3">
      <c r="A908" s="108"/>
      <c r="B908" s="108"/>
      <c r="C908" s="108"/>
      <c r="D908" s="108"/>
      <c r="E908" s="108"/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  <c r="AA908" s="108"/>
      <c r="AB908" s="108"/>
      <c r="AC908" s="108"/>
      <c r="AD908" s="108"/>
      <c r="AE908" s="108"/>
      <c r="AF908" s="108"/>
      <c r="AG908" s="108"/>
      <c r="AH908" s="108"/>
      <c r="AI908" s="108"/>
      <c r="AJ908" s="108"/>
      <c r="AK908" s="108"/>
      <c r="AL908" s="108"/>
      <c r="AM908" s="108"/>
      <c r="AN908" s="108"/>
      <c r="AO908" s="108"/>
      <c r="AP908" s="108"/>
    </row>
    <row r="909" spans="1:42" ht="15.75" customHeight="1" x14ac:dyDescent="0.3">
      <c r="A909" s="108"/>
      <c r="B909" s="108"/>
      <c r="C909" s="108"/>
      <c r="D909" s="108"/>
      <c r="E909" s="108"/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  <c r="AA909" s="108"/>
      <c r="AB909" s="108"/>
      <c r="AC909" s="108"/>
      <c r="AD909" s="108"/>
      <c r="AE909" s="108"/>
      <c r="AF909" s="108"/>
      <c r="AG909" s="108"/>
      <c r="AH909" s="108"/>
      <c r="AI909" s="108"/>
      <c r="AJ909" s="108"/>
      <c r="AK909" s="108"/>
      <c r="AL909" s="108"/>
      <c r="AM909" s="108"/>
      <c r="AN909" s="108"/>
      <c r="AO909" s="108"/>
      <c r="AP909" s="108"/>
    </row>
    <row r="910" spans="1:42" ht="15.75" customHeight="1" x14ac:dyDescent="0.3">
      <c r="A910" s="108"/>
      <c r="B910" s="108"/>
      <c r="C910" s="108"/>
      <c r="D910" s="108"/>
      <c r="E910" s="108"/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  <c r="AA910" s="108"/>
      <c r="AB910" s="108"/>
      <c r="AC910" s="108"/>
      <c r="AD910" s="108"/>
      <c r="AE910" s="108"/>
      <c r="AF910" s="108"/>
      <c r="AG910" s="108"/>
      <c r="AH910" s="108"/>
      <c r="AI910" s="108"/>
      <c r="AJ910" s="108"/>
      <c r="AK910" s="108"/>
      <c r="AL910" s="108"/>
      <c r="AM910" s="108"/>
      <c r="AN910" s="108"/>
      <c r="AO910" s="108"/>
      <c r="AP910" s="108"/>
    </row>
    <row r="911" spans="1:42" ht="15.75" customHeight="1" x14ac:dyDescent="0.3">
      <c r="A911" s="108"/>
      <c r="B911" s="108"/>
      <c r="C911" s="108"/>
      <c r="D911" s="108"/>
      <c r="E911" s="108"/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  <c r="AA911" s="108"/>
      <c r="AB911" s="108"/>
      <c r="AC911" s="108"/>
      <c r="AD911" s="108"/>
      <c r="AE911" s="108"/>
      <c r="AF911" s="108"/>
      <c r="AG911" s="108"/>
      <c r="AH911" s="108"/>
      <c r="AI911" s="108"/>
      <c r="AJ911" s="108"/>
      <c r="AK911" s="108"/>
      <c r="AL911" s="108"/>
      <c r="AM911" s="108"/>
      <c r="AN911" s="108"/>
      <c r="AO911" s="108"/>
      <c r="AP911" s="108"/>
    </row>
    <row r="912" spans="1:42" ht="15.75" customHeight="1" x14ac:dyDescent="0.3">
      <c r="A912" s="108"/>
      <c r="B912" s="108"/>
      <c r="C912" s="108"/>
      <c r="D912" s="108"/>
      <c r="E912" s="108"/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  <c r="AA912" s="108"/>
      <c r="AB912" s="108"/>
      <c r="AC912" s="108"/>
      <c r="AD912" s="108"/>
      <c r="AE912" s="108"/>
      <c r="AF912" s="108"/>
      <c r="AG912" s="108"/>
      <c r="AH912" s="108"/>
      <c r="AI912" s="108"/>
      <c r="AJ912" s="108"/>
      <c r="AK912" s="108"/>
      <c r="AL912" s="108"/>
      <c r="AM912" s="108"/>
      <c r="AN912" s="108"/>
      <c r="AO912" s="108"/>
      <c r="AP912" s="108"/>
    </row>
    <row r="913" spans="1:42" ht="15.75" customHeight="1" x14ac:dyDescent="0.3">
      <c r="A913" s="108"/>
      <c r="B913" s="108"/>
      <c r="C913" s="108"/>
      <c r="D913" s="108"/>
      <c r="E913" s="108"/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  <c r="AA913" s="108"/>
      <c r="AB913" s="108"/>
      <c r="AC913" s="108"/>
      <c r="AD913" s="108"/>
      <c r="AE913" s="108"/>
      <c r="AF913" s="108"/>
      <c r="AG913" s="108"/>
      <c r="AH913" s="108"/>
      <c r="AI913" s="108"/>
      <c r="AJ913" s="108"/>
      <c r="AK913" s="108"/>
      <c r="AL913" s="108"/>
      <c r="AM913" s="108"/>
      <c r="AN913" s="108"/>
      <c r="AO913" s="108"/>
      <c r="AP913" s="108"/>
    </row>
    <row r="914" spans="1:42" ht="15.75" customHeight="1" x14ac:dyDescent="0.3">
      <c r="A914" s="108"/>
      <c r="B914" s="108"/>
      <c r="C914" s="108"/>
      <c r="D914" s="108"/>
      <c r="E914" s="108"/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  <c r="AA914" s="108"/>
      <c r="AB914" s="108"/>
      <c r="AC914" s="108"/>
      <c r="AD914" s="108"/>
      <c r="AE914" s="108"/>
      <c r="AF914" s="108"/>
      <c r="AG914" s="108"/>
      <c r="AH914" s="108"/>
      <c r="AI914" s="108"/>
      <c r="AJ914" s="108"/>
      <c r="AK914" s="108"/>
      <c r="AL914" s="108"/>
      <c r="AM914" s="108"/>
      <c r="AN914" s="108"/>
      <c r="AO914" s="108"/>
      <c r="AP914" s="108"/>
    </row>
    <row r="915" spans="1:42" ht="15.75" customHeight="1" x14ac:dyDescent="0.3">
      <c r="A915" s="108"/>
      <c r="B915" s="108"/>
      <c r="C915" s="108"/>
      <c r="D915" s="108"/>
      <c r="E915" s="108"/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  <c r="AA915" s="108"/>
      <c r="AB915" s="108"/>
      <c r="AC915" s="108"/>
      <c r="AD915" s="108"/>
      <c r="AE915" s="108"/>
      <c r="AF915" s="108"/>
      <c r="AG915" s="108"/>
      <c r="AH915" s="108"/>
      <c r="AI915" s="108"/>
      <c r="AJ915" s="108"/>
      <c r="AK915" s="108"/>
      <c r="AL915" s="108"/>
      <c r="AM915" s="108"/>
      <c r="AN915" s="108"/>
      <c r="AO915" s="108"/>
      <c r="AP915" s="108"/>
    </row>
    <row r="916" spans="1:42" ht="15.75" customHeight="1" x14ac:dyDescent="0.3">
      <c r="A916" s="108"/>
      <c r="B916" s="108"/>
      <c r="C916" s="108"/>
      <c r="D916" s="108"/>
      <c r="E916" s="108"/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  <c r="AA916" s="108"/>
      <c r="AB916" s="108"/>
      <c r="AC916" s="108"/>
      <c r="AD916" s="108"/>
      <c r="AE916" s="108"/>
      <c r="AF916" s="108"/>
      <c r="AG916" s="108"/>
      <c r="AH916" s="108"/>
      <c r="AI916" s="108"/>
      <c r="AJ916" s="108"/>
      <c r="AK916" s="108"/>
      <c r="AL916" s="108"/>
      <c r="AM916" s="108"/>
      <c r="AN916" s="108"/>
      <c r="AO916" s="108"/>
      <c r="AP916" s="108"/>
    </row>
    <row r="917" spans="1:42" ht="15.75" customHeight="1" x14ac:dyDescent="0.3">
      <c r="A917" s="108"/>
      <c r="B917" s="108"/>
      <c r="C917" s="108"/>
      <c r="D917" s="108"/>
      <c r="E917" s="108"/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  <c r="AA917" s="108"/>
      <c r="AB917" s="108"/>
      <c r="AC917" s="108"/>
      <c r="AD917" s="108"/>
      <c r="AE917" s="108"/>
      <c r="AF917" s="108"/>
      <c r="AG917" s="108"/>
      <c r="AH917" s="108"/>
      <c r="AI917" s="108"/>
      <c r="AJ917" s="108"/>
      <c r="AK917" s="108"/>
      <c r="AL917" s="108"/>
      <c r="AM917" s="108"/>
      <c r="AN917" s="108"/>
      <c r="AO917" s="108"/>
      <c r="AP917" s="108"/>
    </row>
    <row r="918" spans="1:42" ht="15.75" customHeight="1" x14ac:dyDescent="0.3">
      <c r="A918" s="108"/>
      <c r="B918" s="108"/>
      <c r="C918" s="108"/>
      <c r="D918" s="108"/>
      <c r="E918" s="108"/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8"/>
      <c r="AD918" s="108"/>
      <c r="AE918" s="108"/>
      <c r="AF918" s="108"/>
      <c r="AG918" s="108"/>
      <c r="AH918" s="108"/>
      <c r="AI918" s="108"/>
      <c r="AJ918" s="108"/>
      <c r="AK918" s="108"/>
      <c r="AL918" s="108"/>
      <c r="AM918" s="108"/>
      <c r="AN918" s="108"/>
      <c r="AO918" s="108"/>
      <c r="AP918" s="108"/>
    </row>
    <row r="919" spans="1:42" ht="15.75" customHeight="1" x14ac:dyDescent="0.3">
      <c r="A919" s="108"/>
      <c r="B919" s="108"/>
      <c r="C919" s="108"/>
      <c r="D919" s="108"/>
      <c r="E919" s="108"/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  <c r="AA919" s="108"/>
      <c r="AB919" s="108"/>
      <c r="AC919" s="108"/>
      <c r="AD919" s="108"/>
      <c r="AE919" s="108"/>
      <c r="AF919" s="108"/>
      <c r="AG919" s="108"/>
      <c r="AH919" s="108"/>
      <c r="AI919" s="108"/>
      <c r="AJ919" s="108"/>
      <c r="AK919" s="108"/>
      <c r="AL919" s="108"/>
      <c r="AM919" s="108"/>
      <c r="AN919" s="108"/>
      <c r="AO919" s="108"/>
      <c r="AP919" s="108"/>
    </row>
    <row r="920" spans="1:42" ht="15.75" customHeight="1" x14ac:dyDescent="0.3">
      <c r="A920" s="108"/>
      <c r="B920" s="108"/>
      <c r="C920" s="108"/>
      <c r="D920" s="108"/>
      <c r="E920" s="108"/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  <c r="AA920" s="108"/>
      <c r="AB920" s="108"/>
      <c r="AC920" s="108"/>
      <c r="AD920" s="108"/>
      <c r="AE920" s="108"/>
      <c r="AF920" s="108"/>
      <c r="AG920" s="108"/>
      <c r="AH920" s="108"/>
      <c r="AI920" s="108"/>
      <c r="AJ920" s="108"/>
      <c r="AK920" s="108"/>
      <c r="AL920" s="108"/>
      <c r="AM920" s="108"/>
      <c r="AN920" s="108"/>
      <c r="AO920" s="108"/>
      <c r="AP920" s="108"/>
    </row>
    <row r="921" spans="1:42" ht="15.75" customHeight="1" x14ac:dyDescent="0.3">
      <c r="A921" s="108"/>
      <c r="B921" s="108"/>
      <c r="C921" s="108"/>
      <c r="D921" s="108"/>
      <c r="E921" s="108"/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  <c r="AA921" s="108"/>
      <c r="AB921" s="108"/>
      <c r="AC921" s="108"/>
      <c r="AD921" s="108"/>
      <c r="AE921" s="108"/>
      <c r="AF921" s="108"/>
      <c r="AG921" s="108"/>
      <c r="AH921" s="108"/>
      <c r="AI921" s="108"/>
      <c r="AJ921" s="108"/>
      <c r="AK921" s="108"/>
      <c r="AL921" s="108"/>
      <c r="AM921" s="108"/>
      <c r="AN921" s="108"/>
      <c r="AO921" s="108"/>
      <c r="AP921" s="108"/>
    </row>
    <row r="922" spans="1:42" ht="15.75" customHeight="1" x14ac:dyDescent="0.3">
      <c r="A922" s="108"/>
      <c r="B922" s="108"/>
      <c r="C922" s="108"/>
      <c r="D922" s="108"/>
      <c r="E922" s="108"/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  <c r="AC922" s="108"/>
      <c r="AD922" s="108"/>
      <c r="AE922" s="108"/>
      <c r="AF922" s="108"/>
      <c r="AG922" s="108"/>
      <c r="AH922" s="108"/>
      <c r="AI922" s="108"/>
      <c r="AJ922" s="108"/>
      <c r="AK922" s="108"/>
      <c r="AL922" s="108"/>
      <c r="AM922" s="108"/>
      <c r="AN922" s="108"/>
      <c r="AO922" s="108"/>
      <c r="AP922" s="108"/>
    </row>
    <row r="923" spans="1:42" ht="15.75" customHeight="1" x14ac:dyDescent="0.3">
      <c r="A923" s="108"/>
      <c r="B923" s="108"/>
      <c r="C923" s="108"/>
      <c r="D923" s="108"/>
      <c r="E923" s="108"/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  <c r="AA923" s="108"/>
      <c r="AB923" s="108"/>
      <c r="AC923" s="108"/>
      <c r="AD923" s="108"/>
      <c r="AE923" s="108"/>
      <c r="AF923" s="108"/>
      <c r="AG923" s="108"/>
      <c r="AH923" s="108"/>
      <c r="AI923" s="108"/>
      <c r="AJ923" s="108"/>
      <c r="AK923" s="108"/>
      <c r="AL923" s="108"/>
      <c r="AM923" s="108"/>
      <c r="AN923" s="108"/>
      <c r="AO923" s="108"/>
      <c r="AP923" s="108"/>
    </row>
    <row r="924" spans="1:42" ht="15.75" customHeight="1" x14ac:dyDescent="0.3">
      <c r="A924" s="108"/>
      <c r="B924" s="108"/>
      <c r="C924" s="108"/>
      <c r="D924" s="108"/>
      <c r="E924" s="108"/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  <c r="AA924" s="108"/>
      <c r="AB924" s="108"/>
      <c r="AC924" s="108"/>
      <c r="AD924" s="108"/>
      <c r="AE924" s="108"/>
      <c r="AF924" s="108"/>
      <c r="AG924" s="108"/>
      <c r="AH924" s="108"/>
      <c r="AI924" s="108"/>
      <c r="AJ924" s="108"/>
      <c r="AK924" s="108"/>
      <c r="AL924" s="108"/>
      <c r="AM924" s="108"/>
      <c r="AN924" s="108"/>
      <c r="AO924" s="108"/>
      <c r="AP924" s="108"/>
    </row>
    <row r="925" spans="1:42" ht="15.75" customHeight="1" x14ac:dyDescent="0.3">
      <c r="A925" s="108"/>
      <c r="B925" s="108"/>
      <c r="C925" s="108"/>
      <c r="D925" s="108"/>
      <c r="E925" s="108"/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  <c r="AA925" s="108"/>
      <c r="AB925" s="108"/>
      <c r="AC925" s="108"/>
      <c r="AD925" s="108"/>
      <c r="AE925" s="108"/>
      <c r="AF925" s="108"/>
      <c r="AG925" s="108"/>
      <c r="AH925" s="108"/>
      <c r="AI925" s="108"/>
      <c r="AJ925" s="108"/>
      <c r="AK925" s="108"/>
      <c r="AL925" s="108"/>
      <c r="AM925" s="108"/>
      <c r="AN925" s="108"/>
      <c r="AO925" s="108"/>
      <c r="AP925" s="108"/>
    </row>
    <row r="926" spans="1:42" ht="15.75" customHeight="1" x14ac:dyDescent="0.3">
      <c r="A926" s="108"/>
      <c r="B926" s="108"/>
      <c r="C926" s="108"/>
      <c r="D926" s="108"/>
      <c r="E926" s="108"/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  <c r="AA926" s="108"/>
      <c r="AB926" s="108"/>
      <c r="AC926" s="108"/>
      <c r="AD926" s="108"/>
      <c r="AE926" s="108"/>
      <c r="AF926" s="108"/>
      <c r="AG926" s="108"/>
      <c r="AH926" s="108"/>
      <c r="AI926" s="108"/>
      <c r="AJ926" s="108"/>
      <c r="AK926" s="108"/>
      <c r="AL926" s="108"/>
      <c r="AM926" s="108"/>
      <c r="AN926" s="108"/>
      <c r="AO926" s="108"/>
      <c r="AP926" s="108"/>
    </row>
    <row r="927" spans="1:42" ht="15.75" customHeight="1" x14ac:dyDescent="0.3">
      <c r="A927" s="108"/>
      <c r="B927" s="108"/>
      <c r="C927" s="108"/>
      <c r="D927" s="108"/>
      <c r="E927" s="108"/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  <c r="AA927" s="108"/>
      <c r="AB927" s="108"/>
      <c r="AC927" s="108"/>
      <c r="AD927" s="108"/>
      <c r="AE927" s="108"/>
      <c r="AF927" s="108"/>
      <c r="AG927" s="108"/>
      <c r="AH927" s="108"/>
      <c r="AI927" s="108"/>
      <c r="AJ927" s="108"/>
      <c r="AK927" s="108"/>
      <c r="AL927" s="108"/>
      <c r="AM927" s="108"/>
      <c r="AN927" s="108"/>
      <c r="AO927" s="108"/>
      <c r="AP927" s="108"/>
    </row>
    <row r="928" spans="1:42" ht="15.75" customHeight="1" x14ac:dyDescent="0.3">
      <c r="A928" s="108"/>
      <c r="B928" s="108"/>
      <c r="C928" s="108"/>
      <c r="D928" s="108"/>
      <c r="E928" s="108"/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  <c r="AA928" s="108"/>
      <c r="AB928" s="108"/>
      <c r="AC928" s="108"/>
      <c r="AD928" s="108"/>
      <c r="AE928" s="108"/>
      <c r="AF928" s="108"/>
      <c r="AG928" s="108"/>
      <c r="AH928" s="108"/>
      <c r="AI928" s="108"/>
      <c r="AJ928" s="108"/>
      <c r="AK928" s="108"/>
      <c r="AL928" s="108"/>
      <c r="AM928" s="108"/>
      <c r="AN928" s="108"/>
      <c r="AO928" s="108"/>
      <c r="AP928" s="108"/>
    </row>
    <row r="929" spans="1:42" ht="15.75" customHeight="1" x14ac:dyDescent="0.3">
      <c r="A929" s="108"/>
      <c r="B929" s="108"/>
      <c r="C929" s="108"/>
      <c r="D929" s="108"/>
      <c r="E929" s="108"/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  <c r="AC929" s="108"/>
      <c r="AD929" s="108"/>
      <c r="AE929" s="108"/>
      <c r="AF929" s="108"/>
      <c r="AG929" s="108"/>
      <c r="AH929" s="108"/>
      <c r="AI929" s="108"/>
      <c r="AJ929" s="108"/>
      <c r="AK929" s="108"/>
      <c r="AL929" s="108"/>
      <c r="AM929" s="108"/>
      <c r="AN929" s="108"/>
      <c r="AO929" s="108"/>
      <c r="AP929" s="108"/>
    </row>
    <row r="930" spans="1:42" ht="15.75" customHeight="1" x14ac:dyDescent="0.3">
      <c r="A930" s="108"/>
      <c r="B930" s="108"/>
      <c r="C930" s="108"/>
      <c r="D930" s="108"/>
      <c r="E930" s="108"/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  <c r="AA930" s="108"/>
      <c r="AB930" s="108"/>
      <c r="AC930" s="108"/>
      <c r="AD930" s="108"/>
      <c r="AE930" s="108"/>
      <c r="AF930" s="108"/>
      <c r="AG930" s="108"/>
      <c r="AH930" s="108"/>
      <c r="AI930" s="108"/>
      <c r="AJ930" s="108"/>
      <c r="AK930" s="108"/>
      <c r="AL930" s="108"/>
      <c r="AM930" s="108"/>
      <c r="AN930" s="108"/>
      <c r="AO930" s="108"/>
      <c r="AP930" s="108"/>
    </row>
    <row r="931" spans="1:42" ht="15.75" customHeight="1" x14ac:dyDescent="0.3">
      <c r="A931" s="108"/>
      <c r="B931" s="108"/>
      <c r="C931" s="108"/>
      <c r="D931" s="108"/>
      <c r="E931" s="108"/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  <c r="AA931" s="108"/>
      <c r="AB931" s="108"/>
      <c r="AC931" s="108"/>
      <c r="AD931" s="108"/>
      <c r="AE931" s="108"/>
      <c r="AF931" s="108"/>
      <c r="AG931" s="108"/>
      <c r="AH931" s="108"/>
      <c r="AI931" s="108"/>
      <c r="AJ931" s="108"/>
      <c r="AK931" s="108"/>
      <c r="AL931" s="108"/>
      <c r="AM931" s="108"/>
      <c r="AN931" s="108"/>
      <c r="AO931" s="108"/>
      <c r="AP931" s="108"/>
    </row>
    <row r="932" spans="1:42" ht="15.75" customHeight="1" x14ac:dyDescent="0.3">
      <c r="A932" s="108"/>
      <c r="B932" s="108"/>
      <c r="C932" s="108"/>
      <c r="D932" s="108"/>
      <c r="E932" s="108"/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  <c r="AA932" s="108"/>
      <c r="AB932" s="108"/>
      <c r="AC932" s="108"/>
      <c r="AD932" s="108"/>
      <c r="AE932" s="108"/>
      <c r="AF932" s="108"/>
      <c r="AG932" s="108"/>
      <c r="AH932" s="108"/>
      <c r="AI932" s="108"/>
      <c r="AJ932" s="108"/>
      <c r="AK932" s="108"/>
      <c r="AL932" s="108"/>
      <c r="AM932" s="108"/>
      <c r="AN932" s="108"/>
      <c r="AO932" s="108"/>
      <c r="AP932" s="108"/>
    </row>
    <row r="933" spans="1:42" ht="15.75" customHeight="1" x14ac:dyDescent="0.3">
      <c r="A933" s="108"/>
      <c r="B933" s="108"/>
      <c r="C933" s="108"/>
      <c r="D933" s="108"/>
      <c r="E933" s="108"/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  <c r="AA933" s="108"/>
      <c r="AB933" s="108"/>
      <c r="AC933" s="108"/>
      <c r="AD933" s="108"/>
      <c r="AE933" s="108"/>
      <c r="AF933" s="108"/>
      <c r="AG933" s="108"/>
      <c r="AH933" s="108"/>
      <c r="AI933" s="108"/>
      <c r="AJ933" s="108"/>
      <c r="AK933" s="108"/>
      <c r="AL933" s="108"/>
      <c r="AM933" s="108"/>
      <c r="AN933" s="108"/>
      <c r="AO933" s="108"/>
      <c r="AP933" s="108"/>
    </row>
    <row r="934" spans="1:42" ht="15.75" customHeight="1" x14ac:dyDescent="0.3">
      <c r="A934" s="108"/>
      <c r="B934" s="108"/>
      <c r="C934" s="108"/>
      <c r="D934" s="108"/>
      <c r="E934" s="108"/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  <c r="AA934" s="108"/>
      <c r="AB934" s="108"/>
      <c r="AC934" s="108"/>
      <c r="AD934" s="108"/>
      <c r="AE934" s="108"/>
      <c r="AF934" s="108"/>
      <c r="AG934" s="108"/>
      <c r="AH934" s="108"/>
      <c r="AI934" s="108"/>
      <c r="AJ934" s="108"/>
      <c r="AK934" s="108"/>
      <c r="AL934" s="108"/>
      <c r="AM934" s="108"/>
      <c r="AN934" s="108"/>
      <c r="AO934" s="108"/>
      <c r="AP934" s="108"/>
    </row>
    <row r="935" spans="1:42" ht="15.75" customHeight="1" x14ac:dyDescent="0.3">
      <c r="A935" s="108"/>
      <c r="B935" s="108"/>
      <c r="C935" s="108"/>
      <c r="D935" s="108"/>
      <c r="E935" s="108"/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  <c r="AA935" s="108"/>
      <c r="AB935" s="108"/>
      <c r="AC935" s="108"/>
      <c r="AD935" s="108"/>
      <c r="AE935" s="108"/>
      <c r="AF935" s="108"/>
      <c r="AG935" s="108"/>
      <c r="AH935" s="108"/>
      <c r="AI935" s="108"/>
      <c r="AJ935" s="108"/>
      <c r="AK935" s="108"/>
      <c r="AL935" s="108"/>
      <c r="AM935" s="108"/>
      <c r="AN935" s="108"/>
      <c r="AO935" s="108"/>
      <c r="AP935" s="108"/>
    </row>
    <row r="936" spans="1:42" ht="15.75" customHeight="1" x14ac:dyDescent="0.3">
      <c r="A936" s="108"/>
      <c r="B936" s="108"/>
      <c r="C936" s="108"/>
      <c r="D936" s="108"/>
      <c r="E936" s="108"/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  <c r="AC936" s="108"/>
      <c r="AD936" s="108"/>
      <c r="AE936" s="108"/>
      <c r="AF936" s="108"/>
      <c r="AG936" s="108"/>
      <c r="AH936" s="108"/>
      <c r="AI936" s="108"/>
      <c r="AJ936" s="108"/>
      <c r="AK936" s="108"/>
      <c r="AL936" s="108"/>
      <c r="AM936" s="108"/>
      <c r="AN936" s="108"/>
      <c r="AO936" s="108"/>
      <c r="AP936" s="108"/>
    </row>
    <row r="937" spans="1:42" ht="15.75" customHeight="1" x14ac:dyDescent="0.3">
      <c r="A937" s="108"/>
      <c r="B937" s="108"/>
      <c r="C937" s="108"/>
      <c r="D937" s="108"/>
      <c r="E937" s="108"/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  <c r="AA937" s="108"/>
      <c r="AB937" s="108"/>
      <c r="AC937" s="108"/>
      <c r="AD937" s="108"/>
      <c r="AE937" s="108"/>
      <c r="AF937" s="108"/>
      <c r="AG937" s="108"/>
      <c r="AH937" s="108"/>
      <c r="AI937" s="108"/>
      <c r="AJ937" s="108"/>
      <c r="AK937" s="108"/>
      <c r="AL937" s="108"/>
      <c r="AM937" s="108"/>
      <c r="AN937" s="108"/>
      <c r="AO937" s="108"/>
      <c r="AP937" s="108"/>
    </row>
    <row r="938" spans="1:42" ht="15.75" customHeight="1" x14ac:dyDescent="0.3">
      <c r="A938" s="108"/>
      <c r="B938" s="108"/>
      <c r="C938" s="108"/>
      <c r="D938" s="108"/>
      <c r="E938" s="108"/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  <c r="AC938" s="108"/>
      <c r="AD938" s="108"/>
      <c r="AE938" s="108"/>
      <c r="AF938" s="108"/>
      <c r="AG938" s="108"/>
      <c r="AH938" s="108"/>
      <c r="AI938" s="108"/>
      <c r="AJ938" s="108"/>
      <c r="AK938" s="108"/>
      <c r="AL938" s="108"/>
      <c r="AM938" s="108"/>
      <c r="AN938" s="108"/>
      <c r="AO938" s="108"/>
      <c r="AP938" s="108"/>
    </row>
    <row r="939" spans="1:42" ht="15.75" customHeight="1" x14ac:dyDescent="0.3">
      <c r="A939" s="108"/>
      <c r="B939" s="108"/>
      <c r="C939" s="108"/>
      <c r="D939" s="108"/>
      <c r="E939" s="108"/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  <c r="AA939" s="108"/>
      <c r="AB939" s="108"/>
      <c r="AC939" s="108"/>
      <c r="AD939" s="108"/>
      <c r="AE939" s="108"/>
      <c r="AF939" s="108"/>
      <c r="AG939" s="108"/>
      <c r="AH939" s="108"/>
      <c r="AI939" s="108"/>
      <c r="AJ939" s="108"/>
      <c r="AK939" s="108"/>
      <c r="AL939" s="108"/>
      <c r="AM939" s="108"/>
      <c r="AN939" s="108"/>
      <c r="AO939" s="108"/>
      <c r="AP939" s="108"/>
    </row>
    <row r="940" spans="1:42" ht="15.75" customHeight="1" x14ac:dyDescent="0.3">
      <c r="A940" s="108"/>
      <c r="B940" s="108"/>
      <c r="C940" s="108"/>
      <c r="D940" s="108"/>
      <c r="E940" s="108"/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  <c r="AA940" s="108"/>
      <c r="AB940" s="108"/>
      <c r="AC940" s="108"/>
      <c r="AD940" s="108"/>
      <c r="AE940" s="108"/>
      <c r="AF940" s="108"/>
      <c r="AG940" s="108"/>
      <c r="AH940" s="108"/>
      <c r="AI940" s="108"/>
      <c r="AJ940" s="108"/>
      <c r="AK940" s="108"/>
      <c r="AL940" s="108"/>
      <c r="AM940" s="108"/>
      <c r="AN940" s="108"/>
      <c r="AO940" s="108"/>
      <c r="AP940" s="108"/>
    </row>
    <row r="941" spans="1:42" ht="15.75" customHeight="1" x14ac:dyDescent="0.3">
      <c r="A941" s="108"/>
      <c r="B941" s="108"/>
      <c r="C941" s="108"/>
      <c r="D941" s="108"/>
      <c r="E941" s="108"/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  <c r="AA941" s="108"/>
      <c r="AB941" s="108"/>
      <c r="AC941" s="108"/>
      <c r="AD941" s="108"/>
      <c r="AE941" s="108"/>
      <c r="AF941" s="108"/>
      <c r="AG941" s="108"/>
      <c r="AH941" s="108"/>
      <c r="AI941" s="108"/>
      <c r="AJ941" s="108"/>
      <c r="AK941" s="108"/>
      <c r="AL941" s="108"/>
      <c r="AM941" s="108"/>
      <c r="AN941" s="108"/>
      <c r="AO941" s="108"/>
      <c r="AP941" s="108"/>
    </row>
    <row r="942" spans="1:42" ht="15.75" customHeight="1" x14ac:dyDescent="0.3">
      <c r="A942" s="108"/>
      <c r="B942" s="108"/>
      <c r="C942" s="108"/>
      <c r="D942" s="108"/>
      <c r="E942" s="108"/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  <c r="AA942" s="108"/>
      <c r="AB942" s="108"/>
      <c r="AC942" s="108"/>
      <c r="AD942" s="108"/>
      <c r="AE942" s="108"/>
      <c r="AF942" s="108"/>
      <c r="AG942" s="108"/>
      <c r="AH942" s="108"/>
      <c r="AI942" s="108"/>
      <c r="AJ942" s="108"/>
      <c r="AK942" s="108"/>
      <c r="AL942" s="108"/>
      <c r="AM942" s="108"/>
      <c r="AN942" s="108"/>
      <c r="AO942" s="108"/>
      <c r="AP942" s="108"/>
    </row>
    <row r="943" spans="1:42" ht="15.75" customHeight="1" x14ac:dyDescent="0.3">
      <c r="A943" s="108"/>
      <c r="B943" s="108"/>
      <c r="C943" s="108"/>
      <c r="D943" s="108"/>
      <c r="E943" s="108"/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  <c r="AA943" s="108"/>
      <c r="AB943" s="108"/>
      <c r="AC943" s="108"/>
      <c r="AD943" s="108"/>
      <c r="AE943" s="108"/>
      <c r="AF943" s="108"/>
      <c r="AG943" s="108"/>
      <c r="AH943" s="108"/>
      <c r="AI943" s="108"/>
      <c r="AJ943" s="108"/>
      <c r="AK943" s="108"/>
      <c r="AL943" s="108"/>
      <c r="AM943" s="108"/>
      <c r="AN943" s="108"/>
      <c r="AO943" s="108"/>
      <c r="AP943" s="108"/>
    </row>
    <row r="944" spans="1:42" ht="15.75" customHeight="1" x14ac:dyDescent="0.3">
      <c r="A944" s="108"/>
      <c r="B944" s="108"/>
      <c r="C944" s="108"/>
      <c r="D944" s="108"/>
      <c r="E944" s="108"/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  <c r="AA944" s="108"/>
      <c r="AB944" s="108"/>
      <c r="AC944" s="108"/>
      <c r="AD944" s="108"/>
      <c r="AE944" s="108"/>
      <c r="AF944" s="108"/>
      <c r="AG944" s="108"/>
      <c r="AH944" s="108"/>
      <c r="AI944" s="108"/>
      <c r="AJ944" s="108"/>
      <c r="AK944" s="108"/>
      <c r="AL944" s="108"/>
      <c r="AM944" s="108"/>
      <c r="AN944" s="108"/>
      <c r="AO944" s="108"/>
      <c r="AP944" s="108"/>
    </row>
    <row r="945" spans="1:42" ht="15.75" customHeight="1" x14ac:dyDescent="0.3">
      <c r="A945" s="108"/>
      <c r="B945" s="108"/>
      <c r="C945" s="108"/>
      <c r="D945" s="108"/>
      <c r="E945" s="108"/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08"/>
      <c r="AG945" s="108"/>
      <c r="AH945" s="108"/>
      <c r="AI945" s="108"/>
      <c r="AJ945" s="108"/>
      <c r="AK945" s="108"/>
      <c r="AL945" s="108"/>
      <c r="AM945" s="108"/>
      <c r="AN945" s="108"/>
      <c r="AO945" s="108"/>
      <c r="AP945" s="108"/>
    </row>
    <row r="946" spans="1:42" ht="15.75" customHeight="1" x14ac:dyDescent="0.3">
      <c r="A946" s="108"/>
      <c r="B946" s="108"/>
      <c r="C946" s="108"/>
      <c r="D946" s="108"/>
      <c r="E946" s="108"/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  <c r="AA946" s="108"/>
      <c r="AB946" s="108"/>
      <c r="AC946" s="108"/>
      <c r="AD946" s="108"/>
      <c r="AE946" s="108"/>
      <c r="AF946" s="108"/>
      <c r="AG946" s="108"/>
      <c r="AH946" s="108"/>
      <c r="AI946" s="108"/>
      <c r="AJ946" s="108"/>
      <c r="AK946" s="108"/>
      <c r="AL946" s="108"/>
      <c r="AM946" s="108"/>
      <c r="AN946" s="108"/>
      <c r="AO946" s="108"/>
      <c r="AP946" s="108"/>
    </row>
    <row r="947" spans="1:42" ht="15.75" customHeight="1" x14ac:dyDescent="0.3">
      <c r="A947" s="108"/>
      <c r="B947" s="108"/>
      <c r="C947" s="108"/>
      <c r="D947" s="108"/>
      <c r="E947" s="108"/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08"/>
      <c r="AG947" s="108"/>
      <c r="AH947" s="108"/>
      <c r="AI947" s="108"/>
      <c r="AJ947" s="108"/>
      <c r="AK947" s="108"/>
      <c r="AL947" s="108"/>
      <c r="AM947" s="108"/>
      <c r="AN947" s="108"/>
      <c r="AO947" s="108"/>
      <c r="AP947" s="108"/>
    </row>
    <row r="948" spans="1:42" ht="15.75" customHeight="1" x14ac:dyDescent="0.3">
      <c r="A948" s="108"/>
      <c r="B948" s="108"/>
      <c r="C948" s="108"/>
      <c r="D948" s="108"/>
      <c r="E948" s="108"/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  <c r="AA948" s="108"/>
      <c r="AB948" s="108"/>
      <c r="AC948" s="108"/>
      <c r="AD948" s="108"/>
      <c r="AE948" s="108"/>
      <c r="AF948" s="108"/>
      <c r="AG948" s="108"/>
      <c r="AH948" s="108"/>
      <c r="AI948" s="108"/>
      <c r="AJ948" s="108"/>
      <c r="AK948" s="108"/>
      <c r="AL948" s="108"/>
      <c r="AM948" s="108"/>
      <c r="AN948" s="108"/>
      <c r="AO948" s="108"/>
      <c r="AP948" s="108"/>
    </row>
    <row r="949" spans="1:42" ht="15.75" customHeight="1" x14ac:dyDescent="0.3">
      <c r="A949" s="108"/>
      <c r="B949" s="108"/>
      <c r="C949" s="108"/>
      <c r="D949" s="108"/>
      <c r="E949" s="108"/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  <c r="AC949" s="108"/>
      <c r="AD949" s="108"/>
      <c r="AE949" s="108"/>
      <c r="AF949" s="108"/>
      <c r="AG949" s="108"/>
      <c r="AH949" s="108"/>
      <c r="AI949" s="108"/>
      <c r="AJ949" s="108"/>
      <c r="AK949" s="108"/>
      <c r="AL949" s="108"/>
      <c r="AM949" s="108"/>
      <c r="AN949" s="108"/>
      <c r="AO949" s="108"/>
      <c r="AP949" s="108"/>
    </row>
    <row r="950" spans="1:42" ht="15.75" customHeight="1" x14ac:dyDescent="0.3">
      <c r="A950" s="108"/>
      <c r="B950" s="108"/>
      <c r="C950" s="108"/>
      <c r="D950" s="108"/>
      <c r="E950" s="108"/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  <c r="AA950" s="108"/>
      <c r="AB950" s="108"/>
      <c r="AC950" s="108"/>
      <c r="AD950" s="108"/>
      <c r="AE950" s="108"/>
      <c r="AF950" s="108"/>
      <c r="AG950" s="108"/>
      <c r="AH950" s="108"/>
      <c r="AI950" s="108"/>
      <c r="AJ950" s="108"/>
      <c r="AK950" s="108"/>
      <c r="AL950" s="108"/>
      <c r="AM950" s="108"/>
      <c r="AN950" s="108"/>
      <c r="AO950" s="108"/>
      <c r="AP950" s="108"/>
    </row>
    <row r="951" spans="1:42" ht="15.75" customHeight="1" x14ac:dyDescent="0.3">
      <c r="A951" s="108"/>
      <c r="B951" s="108"/>
      <c r="C951" s="108"/>
      <c r="D951" s="108"/>
      <c r="E951" s="108"/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  <c r="AC951" s="108"/>
      <c r="AD951" s="108"/>
      <c r="AE951" s="108"/>
      <c r="AF951" s="108"/>
      <c r="AG951" s="108"/>
      <c r="AH951" s="108"/>
      <c r="AI951" s="108"/>
      <c r="AJ951" s="108"/>
      <c r="AK951" s="108"/>
      <c r="AL951" s="108"/>
      <c r="AM951" s="108"/>
      <c r="AN951" s="108"/>
      <c r="AO951" s="108"/>
      <c r="AP951" s="108"/>
    </row>
    <row r="952" spans="1:42" ht="15.75" customHeight="1" x14ac:dyDescent="0.3">
      <c r="A952" s="108"/>
      <c r="B952" s="108"/>
      <c r="C952" s="108"/>
      <c r="D952" s="108"/>
      <c r="E952" s="108"/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  <c r="AC952" s="108"/>
      <c r="AD952" s="108"/>
      <c r="AE952" s="108"/>
      <c r="AF952" s="108"/>
      <c r="AG952" s="108"/>
      <c r="AH952" s="108"/>
      <c r="AI952" s="108"/>
      <c r="AJ952" s="108"/>
      <c r="AK952" s="108"/>
      <c r="AL952" s="108"/>
      <c r="AM952" s="108"/>
      <c r="AN952" s="108"/>
      <c r="AO952" s="108"/>
      <c r="AP952" s="108"/>
    </row>
    <row r="953" spans="1:42" ht="15.75" customHeight="1" x14ac:dyDescent="0.3">
      <c r="A953" s="108"/>
      <c r="B953" s="108"/>
      <c r="C953" s="108"/>
      <c r="D953" s="108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  <c r="AA953" s="108"/>
      <c r="AB953" s="108"/>
      <c r="AC953" s="108"/>
      <c r="AD953" s="108"/>
      <c r="AE953" s="108"/>
      <c r="AF953" s="108"/>
      <c r="AG953" s="108"/>
      <c r="AH953" s="108"/>
      <c r="AI953" s="108"/>
      <c r="AJ953" s="108"/>
      <c r="AK953" s="108"/>
      <c r="AL953" s="108"/>
      <c r="AM953" s="108"/>
      <c r="AN953" s="108"/>
      <c r="AO953" s="108"/>
      <c r="AP953" s="108"/>
    </row>
    <row r="954" spans="1:42" ht="15.75" customHeight="1" x14ac:dyDescent="0.3">
      <c r="A954" s="108"/>
      <c r="B954" s="108"/>
      <c r="C954" s="108"/>
      <c r="D954" s="108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08"/>
      <c r="AG954" s="108"/>
      <c r="AH954" s="108"/>
      <c r="AI954" s="108"/>
      <c r="AJ954" s="108"/>
      <c r="AK954" s="108"/>
      <c r="AL954" s="108"/>
      <c r="AM954" s="108"/>
      <c r="AN954" s="108"/>
      <c r="AO954" s="108"/>
      <c r="AP954" s="108"/>
    </row>
    <row r="955" spans="1:42" ht="15.75" customHeight="1" x14ac:dyDescent="0.3">
      <c r="A955" s="108"/>
      <c r="B955" s="108"/>
      <c r="C955" s="108"/>
      <c r="D955" s="108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  <c r="AA955" s="108"/>
      <c r="AB955" s="108"/>
      <c r="AC955" s="108"/>
      <c r="AD955" s="108"/>
      <c r="AE955" s="108"/>
      <c r="AF955" s="108"/>
      <c r="AG955" s="108"/>
      <c r="AH955" s="108"/>
      <c r="AI955" s="108"/>
      <c r="AJ955" s="108"/>
      <c r="AK955" s="108"/>
      <c r="AL955" s="108"/>
      <c r="AM955" s="108"/>
      <c r="AN955" s="108"/>
      <c r="AO955" s="108"/>
      <c r="AP955" s="108"/>
    </row>
    <row r="956" spans="1:42" ht="15.75" customHeight="1" x14ac:dyDescent="0.3">
      <c r="A956" s="108"/>
      <c r="B956" s="108"/>
      <c r="C956" s="108"/>
      <c r="D956" s="108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08"/>
      <c r="AG956" s="108"/>
      <c r="AH956" s="108"/>
      <c r="AI956" s="108"/>
      <c r="AJ956" s="108"/>
      <c r="AK956" s="108"/>
      <c r="AL956" s="108"/>
      <c r="AM956" s="108"/>
      <c r="AN956" s="108"/>
      <c r="AO956" s="108"/>
      <c r="AP956" s="108"/>
    </row>
    <row r="957" spans="1:42" ht="15.75" customHeight="1" x14ac:dyDescent="0.3">
      <c r="A957" s="108"/>
      <c r="B957" s="108"/>
      <c r="C957" s="108"/>
      <c r="D957" s="108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  <c r="AA957" s="108"/>
      <c r="AB957" s="108"/>
      <c r="AC957" s="108"/>
      <c r="AD957" s="108"/>
      <c r="AE957" s="108"/>
      <c r="AF957" s="108"/>
      <c r="AG957" s="108"/>
      <c r="AH957" s="108"/>
      <c r="AI957" s="108"/>
      <c r="AJ957" s="108"/>
      <c r="AK957" s="108"/>
      <c r="AL957" s="108"/>
      <c r="AM957" s="108"/>
      <c r="AN957" s="108"/>
      <c r="AO957" s="108"/>
      <c r="AP957" s="108"/>
    </row>
    <row r="958" spans="1:42" ht="15.75" customHeight="1" x14ac:dyDescent="0.3">
      <c r="A958" s="108"/>
      <c r="B958" s="108"/>
      <c r="C958" s="108"/>
      <c r="D958" s="108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  <c r="AA958" s="108"/>
      <c r="AB958" s="108"/>
      <c r="AC958" s="108"/>
      <c r="AD958" s="108"/>
      <c r="AE958" s="108"/>
      <c r="AF958" s="108"/>
      <c r="AG958" s="108"/>
      <c r="AH958" s="108"/>
      <c r="AI958" s="108"/>
      <c r="AJ958" s="108"/>
      <c r="AK958" s="108"/>
      <c r="AL958" s="108"/>
      <c r="AM958" s="108"/>
      <c r="AN958" s="108"/>
      <c r="AO958" s="108"/>
      <c r="AP958" s="108"/>
    </row>
    <row r="959" spans="1:42" ht="15.75" customHeight="1" x14ac:dyDescent="0.3">
      <c r="A959" s="108"/>
      <c r="B959" s="108"/>
      <c r="C959" s="108"/>
      <c r="D959" s="108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  <c r="AA959" s="108"/>
      <c r="AB959" s="108"/>
      <c r="AC959" s="108"/>
      <c r="AD959" s="108"/>
      <c r="AE959" s="108"/>
      <c r="AF959" s="108"/>
      <c r="AG959" s="108"/>
      <c r="AH959" s="108"/>
      <c r="AI959" s="108"/>
      <c r="AJ959" s="108"/>
      <c r="AK959" s="108"/>
      <c r="AL959" s="108"/>
      <c r="AM959" s="108"/>
      <c r="AN959" s="108"/>
      <c r="AO959" s="108"/>
      <c r="AP959" s="108"/>
    </row>
    <row r="960" spans="1:42" ht="15.75" customHeight="1" x14ac:dyDescent="0.3">
      <c r="A960" s="108"/>
      <c r="B960" s="108"/>
      <c r="C960" s="108"/>
      <c r="D960" s="108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  <c r="AA960" s="108"/>
      <c r="AB960" s="108"/>
      <c r="AC960" s="108"/>
      <c r="AD960" s="108"/>
      <c r="AE960" s="108"/>
      <c r="AF960" s="108"/>
      <c r="AG960" s="108"/>
      <c r="AH960" s="108"/>
      <c r="AI960" s="108"/>
      <c r="AJ960" s="108"/>
      <c r="AK960" s="108"/>
      <c r="AL960" s="108"/>
      <c r="AM960" s="108"/>
      <c r="AN960" s="108"/>
      <c r="AO960" s="108"/>
      <c r="AP960" s="108"/>
    </row>
    <row r="961" spans="1:42" ht="15.75" customHeight="1" x14ac:dyDescent="0.3">
      <c r="A961" s="108"/>
      <c r="B961" s="108"/>
      <c r="C961" s="108"/>
      <c r="D961" s="108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  <c r="AA961" s="108"/>
      <c r="AB961" s="108"/>
      <c r="AC961" s="108"/>
      <c r="AD961" s="108"/>
      <c r="AE961" s="108"/>
      <c r="AF961" s="108"/>
      <c r="AG961" s="108"/>
      <c r="AH961" s="108"/>
      <c r="AI961" s="108"/>
      <c r="AJ961" s="108"/>
      <c r="AK961" s="108"/>
      <c r="AL961" s="108"/>
      <c r="AM961" s="108"/>
      <c r="AN961" s="108"/>
      <c r="AO961" s="108"/>
      <c r="AP961" s="108"/>
    </row>
    <row r="962" spans="1:42" ht="15.75" customHeight="1" x14ac:dyDescent="0.3">
      <c r="A962" s="108"/>
      <c r="B962" s="108"/>
      <c r="C962" s="108"/>
      <c r="D962" s="108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  <c r="AA962" s="108"/>
      <c r="AB962" s="108"/>
      <c r="AC962" s="108"/>
      <c r="AD962" s="108"/>
      <c r="AE962" s="108"/>
      <c r="AF962" s="108"/>
      <c r="AG962" s="108"/>
      <c r="AH962" s="108"/>
      <c r="AI962" s="108"/>
      <c r="AJ962" s="108"/>
      <c r="AK962" s="108"/>
      <c r="AL962" s="108"/>
      <c r="AM962" s="108"/>
      <c r="AN962" s="108"/>
      <c r="AO962" s="108"/>
      <c r="AP962" s="108"/>
    </row>
    <row r="963" spans="1:42" ht="15.75" customHeight="1" x14ac:dyDescent="0.3">
      <c r="A963" s="108"/>
      <c r="B963" s="108"/>
      <c r="C963" s="108"/>
      <c r="D963" s="108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  <c r="AC963" s="108"/>
      <c r="AD963" s="108"/>
      <c r="AE963" s="108"/>
      <c r="AF963" s="108"/>
      <c r="AG963" s="108"/>
      <c r="AH963" s="108"/>
      <c r="AI963" s="108"/>
      <c r="AJ963" s="108"/>
      <c r="AK963" s="108"/>
      <c r="AL963" s="108"/>
      <c r="AM963" s="108"/>
      <c r="AN963" s="108"/>
      <c r="AO963" s="108"/>
      <c r="AP963" s="108"/>
    </row>
    <row r="964" spans="1:42" ht="15.75" customHeight="1" x14ac:dyDescent="0.3">
      <c r="A964" s="108"/>
      <c r="B964" s="108"/>
      <c r="C964" s="108"/>
      <c r="D964" s="108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  <c r="AA964" s="108"/>
      <c r="AB964" s="108"/>
      <c r="AC964" s="108"/>
      <c r="AD964" s="108"/>
      <c r="AE964" s="108"/>
      <c r="AF964" s="108"/>
      <c r="AG964" s="108"/>
      <c r="AH964" s="108"/>
      <c r="AI964" s="108"/>
      <c r="AJ964" s="108"/>
      <c r="AK964" s="108"/>
      <c r="AL964" s="108"/>
      <c r="AM964" s="108"/>
      <c r="AN964" s="108"/>
      <c r="AO964" s="108"/>
      <c r="AP964" s="108"/>
    </row>
    <row r="965" spans="1:42" ht="15.75" customHeight="1" x14ac:dyDescent="0.3">
      <c r="A965" s="108"/>
      <c r="B965" s="108"/>
      <c r="C965" s="108"/>
      <c r="D965" s="108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  <c r="AC965" s="108"/>
      <c r="AD965" s="108"/>
      <c r="AE965" s="108"/>
      <c r="AF965" s="108"/>
      <c r="AG965" s="108"/>
      <c r="AH965" s="108"/>
      <c r="AI965" s="108"/>
      <c r="AJ965" s="108"/>
      <c r="AK965" s="108"/>
      <c r="AL965" s="108"/>
      <c r="AM965" s="108"/>
      <c r="AN965" s="108"/>
      <c r="AO965" s="108"/>
      <c r="AP965" s="108"/>
    </row>
    <row r="966" spans="1:42" ht="15.75" customHeight="1" x14ac:dyDescent="0.3">
      <c r="A966" s="108"/>
      <c r="B966" s="108"/>
      <c r="C966" s="108"/>
      <c r="D966" s="108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  <c r="AA966" s="108"/>
      <c r="AB966" s="108"/>
      <c r="AC966" s="108"/>
      <c r="AD966" s="108"/>
      <c r="AE966" s="108"/>
      <c r="AF966" s="108"/>
      <c r="AG966" s="108"/>
      <c r="AH966" s="108"/>
      <c r="AI966" s="108"/>
      <c r="AJ966" s="108"/>
      <c r="AK966" s="108"/>
      <c r="AL966" s="108"/>
      <c r="AM966" s="108"/>
      <c r="AN966" s="108"/>
      <c r="AO966" s="108"/>
      <c r="AP966" s="108"/>
    </row>
    <row r="967" spans="1:42" ht="15.75" customHeight="1" x14ac:dyDescent="0.3">
      <c r="A967" s="108"/>
      <c r="B967" s="108"/>
      <c r="C967" s="108"/>
      <c r="D967" s="108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  <c r="AC967" s="108"/>
      <c r="AD967" s="108"/>
      <c r="AE967" s="108"/>
      <c r="AF967" s="108"/>
      <c r="AG967" s="108"/>
      <c r="AH967" s="108"/>
      <c r="AI967" s="108"/>
      <c r="AJ967" s="108"/>
      <c r="AK967" s="108"/>
      <c r="AL967" s="108"/>
      <c r="AM967" s="108"/>
      <c r="AN967" s="108"/>
      <c r="AO967" s="108"/>
      <c r="AP967" s="108"/>
    </row>
    <row r="968" spans="1:42" ht="15.75" customHeight="1" x14ac:dyDescent="0.3">
      <c r="A968" s="108"/>
      <c r="B968" s="108"/>
      <c r="C968" s="108"/>
      <c r="D968" s="108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  <c r="AA968" s="108"/>
      <c r="AB968" s="108"/>
      <c r="AC968" s="108"/>
      <c r="AD968" s="108"/>
      <c r="AE968" s="108"/>
      <c r="AF968" s="108"/>
      <c r="AG968" s="108"/>
      <c r="AH968" s="108"/>
      <c r="AI968" s="108"/>
      <c r="AJ968" s="108"/>
      <c r="AK968" s="108"/>
      <c r="AL968" s="108"/>
      <c r="AM968" s="108"/>
      <c r="AN968" s="108"/>
      <c r="AO968" s="108"/>
      <c r="AP968" s="108"/>
    </row>
    <row r="969" spans="1:42" ht="15.75" customHeight="1" x14ac:dyDescent="0.3">
      <c r="A969" s="108"/>
      <c r="B969" s="108"/>
      <c r="C969" s="108"/>
      <c r="D969" s="108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  <c r="AA969" s="108"/>
      <c r="AB969" s="108"/>
      <c r="AC969" s="108"/>
      <c r="AD969" s="108"/>
      <c r="AE969" s="108"/>
      <c r="AF969" s="108"/>
      <c r="AG969" s="108"/>
      <c r="AH969" s="108"/>
      <c r="AI969" s="108"/>
      <c r="AJ969" s="108"/>
      <c r="AK969" s="108"/>
      <c r="AL969" s="108"/>
      <c r="AM969" s="108"/>
      <c r="AN969" s="108"/>
      <c r="AO969" s="108"/>
      <c r="AP969" s="108"/>
    </row>
    <row r="970" spans="1:42" ht="15.75" customHeight="1" x14ac:dyDescent="0.3">
      <c r="A970" s="108"/>
      <c r="B970" s="108"/>
      <c r="C970" s="108"/>
      <c r="D970" s="108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  <c r="AA970" s="108"/>
      <c r="AB970" s="108"/>
      <c r="AC970" s="108"/>
      <c r="AD970" s="108"/>
      <c r="AE970" s="108"/>
      <c r="AF970" s="108"/>
      <c r="AG970" s="108"/>
      <c r="AH970" s="108"/>
      <c r="AI970" s="108"/>
      <c r="AJ970" s="108"/>
      <c r="AK970" s="108"/>
      <c r="AL970" s="108"/>
      <c r="AM970" s="108"/>
      <c r="AN970" s="108"/>
      <c r="AO970" s="108"/>
      <c r="AP970" s="108"/>
    </row>
    <row r="971" spans="1:42" ht="15.75" customHeight="1" x14ac:dyDescent="0.3">
      <c r="A971" s="108"/>
      <c r="B971" s="108"/>
      <c r="C971" s="108"/>
      <c r="D971" s="108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  <c r="AA971" s="108"/>
      <c r="AB971" s="108"/>
      <c r="AC971" s="108"/>
      <c r="AD971" s="108"/>
      <c r="AE971" s="108"/>
      <c r="AF971" s="108"/>
      <c r="AG971" s="108"/>
      <c r="AH971" s="108"/>
      <c r="AI971" s="108"/>
      <c r="AJ971" s="108"/>
      <c r="AK971" s="108"/>
      <c r="AL971" s="108"/>
      <c r="AM971" s="108"/>
      <c r="AN971" s="108"/>
      <c r="AO971" s="108"/>
      <c r="AP971" s="108"/>
    </row>
    <row r="972" spans="1:42" ht="15.75" customHeight="1" x14ac:dyDescent="0.3">
      <c r="A972" s="108"/>
      <c r="B972" s="108"/>
      <c r="C972" s="108"/>
      <c r="D972" s="108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  <c r="AC972" s="108"/>
      <c r="AD972" s="108"/>
      <c r="AE972" s="108"/>
      <c r="AF972" s="108"/>
      <c r="AG972" s="108"/>
      <c r="AH972" s="108"/>
      <c r="AI972" s="108"/>
      <c r="AJ972" s="108"/>
      <c r="AK972" s="108"/>
      <c r="AL972" s="108"/>
      <c r="AM972" s="108"/>
      <c r="AN972" s="108"/>
      <c r="AO972" s="108"/>
      <c r="AP972" s="108"/>
    </row>
    <row r="973" spans="1:42" ht="15.75" customHeight="1" x14ac:dyDescent="0.3">
      <c r="A973" s="108"/>
      <c r="B973" s="108"/>
      <c r="C973" s="108"/>
      <c r="D973" s="108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  <c r="AA973" s="108"/>
      <c r="AB973" s="108"/>
      <c r="AC973" s="108"/>
      <c r="AD973" s="108"/>
      <c r="AE973" s="108"/>
      <c r="AF973" s="108"/>
      <c r="AG973" s="108"/>
      <c r="AH973" s="108"/>
      <c r="AI973" s="108"/>
      <c r="AJ973" s="108"/>
      <c r="AK973" s="108"/>
      <c r="AL973" s="108"/>
      <c r="AM973" s="108"/>
      <c r="AN973" s="108"/>
      <c r="AO973" s="108"/>
      <c r="AP973" s="108"/>
    </row>
    <row r="974" spans="1:42" ht="15.75" customHeight="1" x14ac:dyDescent="0.3">
      <c r="A974" s="108"/>
      <c r="B974" s="108"/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  <c r="AC974" s="108"/>
      <c r="AD974" s="108"/>
      <c r="AE974" s="108"/>
      <c r="AF974" s="108"/>
      <c r="AG974" s="108"/>
      <c r="AH974" s="108"/>
      <c r="AI974" s="108"/>
      <c r="AJ974" s="108"/>
      <c r="AK974" s="108"/>
      <c r="AL974" s="108"/>
      <c r="AM974" s="108"/>
      <c r="AN974" s="108"/>
      <c r="AO974" s="108"/>
      <c r="AP974" s="108"/>
    </row>
    <row r="975" spans="1:42" ht="15.75" customHeight="1" x14ac:dyDescent="0.3">
      <c r="A975" s="108"/>
      <c r="B975" s="108"/>
      <c r="C975" s="108"/>
      <c r="D975" s="108"/>
      <c r="E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  <c r="AC975" s="108"/>
      <c r="AD975" s="108"/>
      <c r="AE975" s="108"/>
      <c r="AF975" s="108"/>
      <c r="AG975" s="108"/>
      <c r="AH975" s="108"/>
      <c r="AI975" s="108"/>
      <c r="AJ975" s="108"/>
      <c r="AK975" s="108"/>
      <c r="AL975" s="108"/>
      <c r="AM975" s="108"/>
      <c r="AN975" s="108"/>
      <c r="AO975" s="108"/>
      <c r="AP975" s="108"/>
    </row>
    <row r="976" spans="1:42" ht="15.75" customHeight="1" x14ac:dyDescent="0.3">
      <c r="A976" s="108"/>
      <c r="B976" s="108"/>
      <c r="C976" s="108"/>
      <c r="D976" s="108"/>
      <c r="E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  <c r="AA976" s="108"/>
      <c r="AB976" s="108"/>
      <c r="AC976" s="108"/>
      <c r="AD976" s="108"/>
      <c r="AE976" s="108"/>
      <c r="AF976" s="108"/>
      <c r="AG976" s="108"/>
      <c r="AH976" s="108"/>
      <c r="AI976" s="108"/>
      <c r="AJ976" s="108"/>
      <c r="AK976" s="108"/>
      <c r="AL976" s="108"/>
      <c r="AM976" s="108"/>
      <c r="AN976" s="108"/>
      <c r="AO976" s="108"/>
      <c r="AP976" s="108"/>
    </row>
    <row r="977" spans="1:42" ht="15.75" customHeight="1" x14ac:dyDescent="0.3">
      <c r="A977" s="108"/>
      <c r="B977" s="108"/>
      <c r="C977" s="108"/>
      <c r="D977" s="108"/>
      <c r="E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  <c r="AA977" s="108"/>
      <c r="AB977" s="108"/>
      <c r="AC977" s="108"/>
      <c r="AD977" s="108"/>
      <c r="AE977" s="108"/>
      <c r="AF977" s="108"/>
      <c r="AG977" s="108"/>
      <c r="AH977" s="108"/>
      <c r="AI977" s="108"/>
      <c r="AJ977" s="108"/>
      <c r="AK977" s="108"/>
      <c r="AL977" s="108"/>
      <c r="AM977" s="108"/>
      <c r="AN977" s="108"/>
      <c r="AO977" s="108"/>
      <c r="AP977" s="108"/>
    </row>
    <row r="978" spans="1:42" ht="15.75" customHeight="1" x14ac:dyDescent="0.3">
      <c r="A978" s="108"/>
      <c r="B978" s="108"/>
      <c r="C978" s="108"/>
      <c r="D978" s="108"/>
      <c r="E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  <c r="AC978" s="108"/>
      <c r="AD978" s="108"/>
      <c r="AE978" s="108"/>
      <c r="AF978" s="108"/>
      <c r="AG978" s="108"/>
      <c r="AH978" s="108"/>
      <c r="AI978" s="108"/>
      <c r="AJ978" s="108"/>
      <c r="AK978" s="108"/>
      <c r="AL978" s="108"/>
      <c r="AM978" s="108"/>
      <c r="AN978" s="108"/>
      <c r="AO978" s="108"/>
      <c r="AP978" s="108"/>
    </row>
    <row r="979" spans="1:42" ht="15.75" customHeight="1" x14ac:dyDescent="0.3">
      <c r="A979" s="108"/>
      <c r="B979" s="108"/>
      <c r="C979" s="108"/>
      <c r="D979" s="108"/>
      <c r="E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  <c r="AC979" s="108"/>
      <c r="AD979" s="108"/>
      <c r="AE979" s="108"/>
      <c r="AF979" s="108"/>
      <c r="AG979" s="108"/>
      <c r="AH979" s="108"/>
      <c r="AI979" s="108"/>
      <c r="AJ979" s="108"/>
      <c r="AK979" s="108"/>
      <c r="AL979" s="108"/>
      <c r="AM979" s="108"/>
      <c r="AN979" s="108"/>
      <c r="AO979" s="108"/>
      <c r="AP979" s="108"/>
    </row>
    <row r="980" spans="1:42" ht="15.75" customHeight="1" x14ac:dyDescent="0.3">
      <c r="A980" s="108"/>
      <c r="B980" s="108"/>
      <c r="C980" s="108"/>
      <c r="D980" s="108"/>
      <c r="E980" s="108"/>
      <c r="F980" s="108"/>
      <c r="G980" s="108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  <c r="AA980" s="108"/>
      <c r="AB980" s="108"/>
      <c r="AC980" s="108"/>
      <c r="AD980" s="108"/>
      <c r="AE980" s="108"/>
      <c r="AF980" s="108"/>
      <c r="AG980" s="108"/>
      <c r="AH980" s="108"/>
      <c r="AI980" s="108"/>
      <c r="AJ980" s="108"/>
      <c r="AK980" s="108"/>
      <c r="AL980" s="108"/>
      <c r="AM980" s="108"/>
      <c r="AN980" s="108"/>
      <c r="AO980" s="108"/>
      <c r="AP980" s="108"/>
    </row>
    <row r="981" spans="1:42" ht="15.75" customHeight="1" x14ac:dyDescent="0.3">
      <c r="A981" s="108"/>
      <c r="B981" s="108"/>
      <c r="C981" s="108"/>
      <c r="D981" s="108"/>
      <c r="E981" s="108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  <c r="AC981" s="108"/>
      <c r="AD981" s="108"/>
      <c r="AE981" s="108"/>
      <c r="AF981" s="108"/>
      <c r="AG981" s="108"/>
      <c r="AH981" s="108"/>
      <c r="AI981" s="108"/>
      <c r="AJ981" s="108"/>
      <c r="AK981" s="108"/>
      <c r="AL981" s="108"/>
      <c r="AM981" s="108"/>
      <c r="AN981" s="108"/>
      <c r="AO981" s="108"/>
      <c r="AP981" s="108"/>
    </row>
    <row r="982" spans="1:42" ht="15.75" customHeight="1" x14ac:dyDescent="0.3">
      <c r="A982" s="108"/>
      <c r="B982" s="108"/>
      <c r="C982" s="108"/>
      <c r="D982" s="108"/>
      <c r="E982" s="108"/>
      <c r="F982" s="108"/>
      <c r="G982" s="108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  <c r="AA982" s="108"/>
      <c r="AB982" s="108"/>
      <c r="AC982" s="108"/>
      <c r="AD982" s="108"/>
      <c r="AE982" s="108"/>
      <c r="AF982" s="108"/>
      <c r="AG982" s="108"/>
      <c r="AH982" s="108"/>
      <c r="AI982" s="108"/>
      <c r="AJ982" s="108"/>
      <c r="AK982" s="108"/>
      <c r="AL982" s="108"/>
      <c r="AM982" s="108"/>
      <c r="AN982" s="108"/>
      <c r="AO982" s="108"/>
      <c r="AP982" s="108"/>
    </row>
    <row r="983" spans="1:42" ht="15.75" customHeight="1" x14ac:dyDescent="0.3">
      <c r="A983" s="108"/>
      <c r="B983" s="108"/>
      <c r="C983" s="108"/>
      <c r="D983" s="108"/>
      <c r="E983" s="108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  <c r="AC983" s="108"/>
      <c r="AD983" s="108"/>
      <c r="AE983" s="108"/>
      <c r="AF983" s="108"/>
      <c r="AG983" s="108"/>
      <c r="AH983" s="108"/>
      <c r="AI983" s="108"/>
      <c r="AJ983" s="108"/>
      <c r="AK983" s="108"/>
      <c r="AL983" s="108"/>
      <c r="AM983" s="108"/>
      <c r="AN983" s="108"/>
      <c r="AO983" s="108"/>
      <c r="AP983" s="108"/>
    </row>
    <row r="984" spans="1:42" ht="15.75" customHeight="1" x14ac:dyDescent="0.3">
      <c r="A984" s="108"/>
      <c r="B984" s="108"/>
      <c r="C984" s="108"/>
      <c r="D984" s="108"/>
      <c r="E984" s="108"/>
      <c r="F984" s="108"/>
      <c r="G984" s="108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  <c r="AA984" s="108"/>
      <c r="AB984" s="108"/>
      <c r="AC984" s="108"/>
      <c r="AD984" s="108"/>
      <c r="AE984" s="108"/>
      <c r="AF984" s="108"/>
      <c r="AG984" s="108"/>
      <c r="AH984" s="108"/>
      <c r="AI984" s="108"/>
      <c r="AJ984" s="108"/>
      <c r="AK984" s="108"/>
      <c r="AL984" s="108"/>
      <c r="AM984" s="108"/>
      <c r="AN984" s="108"/>
      <c r="AO984" s="108"/>
      <c r="AP984" s="108"/>
    </row>
    <row r="985" spans="1:42" ht="15.75" customHeight="1" x14ac:dyDescent="0.3">
      <c r="A985" s="108"/>
      <c r="B985" s="108"/>
      <c r="C985" s="108"/>
      <c r="D985" s="108"/>
      <c r="E985" s="108"/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  <c r="AA985" s="108"/>
      <c r="AB985" s="108"/>
      <c r="AC985" s="108"/>
      <c r="AD985" s="108"/>
      <c r="AE985" s="108"/>
      <c r="AF985" s="108"/>
      <c r="AG985" s="108"/>
      <c r="AH985" s="108"/>
      <c r="AI985" s="108"/>
      <c r="AJ985" s="108"/>
      <c r="AK985" s="108"/>
      <c r="AL985" s="108"/>
      <c r="AM985" s="108"/>
      <c r="AN985" s="108"/>
      <c r="AO985" s="108"/>
      <c r="AP985" s="108"/>
    </row>
    <row r="986" spans="1:42" ht="15.75" customHeight="1" x14ac:dyDescent="0.3">
      <c r="A986" s="108"/>
      <c r="B986" s="108"/>
      <c r="C986" s="108"/>
      <c r="D986" s="108"/>
      <c r="E986" s="108"/>
      <c r="F986" s="108"/>
      <c r="G986" s="108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  <c r="AA986" s="108"/>
      <c r="AB986" s="108"/>
      <c r="AC986" s="108"/>
      <c r="AD986" s="108"/>
      <c r="AE986" s="108"/>
      <c r="AF986" s="108"/>
      <c r="AG986" s="108"/>
      <c r="AH986" s="108"/>
      <c r="AI986" s="108"/>
      <c r="AJ986" s="108"/>
      <c r="AK986" s="108"/>
      <c r="AL986" s="108"/>
      <c r="AM986" s="108"/>
      <c r="AN986" s="108"/>
      <c r="AO986" s="108"/>
      <c r="AP986" s="108"/>
    </row>
    <row r="987" spans="1:42" ht="15.75" customHeight="1" x14ac:dyDescent="0.3">
      <c r="A987" s="108"/>
      <c r="B987" s="108"/>
      <c r="C987" s="108"/>
      <c r="D987" s="108"/>
      <c r="E987" s="108"/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  <c r="AA987" s="108"/>
      <c r="AB987" s="108"/>
      <c r="AC987" s="108"/>
      <c r="AD987" s="108"/>
      <c r="AE987" s="108"/>
      <c r="AF987" s="108"/>
      <c r="AG987" s="108"/>
      <c r="AH987" s="108"/>
      <c r="AI987" s="108"/>
      <c r="AJ987" s="108"/>
      <c r="AK987" s="108"/>
      <c r="AL987" s="108"/>
      <c r="AM987" s="108"/>
      <c r="AN987" s="108"/>
      <c r="AO987" s="108"/>
      <c r="AP987" s="108"/>
    </row>
    <row r="988" spans="1:42" ht="15.75" customHeight="1" x14ac:dyDescent="0.3">
      <c r="A988" s="108"/>
      <c r="B988" s="108"/>
      <c r="C988" s="108"/>
      <c r="D988" s="108"/>
      <c r="E988" s="108"/>
      <c r="F988" s="108"/>
      <c r="G988" s="108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  <c r="AA988" s="108"/>
      <c r="AB988" s="108"/>
      <c r="AC988" s="108"/>
      <c r="AD988" s="108"/>
      <c r="AE988" s="108"/>
      <c r="AF988" s="108"/>
      <c r="AG988" s="108"/>
      <c r="AH988" s="108"/>
      <c r="AI988" s="108"/>
      <c r="AJ988" s="108"/>
      <c r="AK988" s="108"/>
      <c r="AL988" s="108"/>
      <c r="AM988" s="108"/>
      <c r="AN988" s="108"/>
      <c r="AO988" s="108"/>
      <c r="AP988" s="108"/>
    </row>
    <row r="989" spans="1:42" ht="15.75" customHeight="1" x14ac:dyDescent="0.3">
      <c r="A989" s="108"/>
      <c r="B989" s="108"/>
      <c r="C989" s="108"/>
      <c r="D989" s="108"/>
      <c r="E989" s="108"/>
      <c r="F989" s="108"/>
      <c r="G989" s="108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  <c r="AA989" s="108"/>
      <c r="AB989" s="108"/>
      <c r="AC989" s="108"/>
      <c r="AD989" s="108"/>
      <c r="AE989" s="108"/>
      <c r="AF989" s="108"/>
      <c r="AG989" s="108"/>
      <c r="AH989" s="108"/>
      <c r="AI989" s="108"/>
      <c r="AJ989" s="108"/>
      <c r="AK989" s="108"/>
      <c r="AL989" s="108"/>
      <c r="AM989" s="108"/>
      <c r="AN989" s="108"/>
      <c r="AO989" s="108"/>
      <c r="AP989" s="108"/>
    </row>
    <row r="990" spans="1:42" ht="15.75" customHeight="1" x14ac:dyDescent="0.3">
      <c r="A990" s="108"/>
      <c r="B990" s="108"/>
      <c r="C990" s="108"/>
      <c r="D990" s="108"/>
      <c r="E990" s="108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  <c r="AC990" s="108"/>
      <c r="AD990" s="108"/>
      <c r="AE990" s="108"/>
      <c r="AF990" s="108"/>
      <c r="AG990" s="108"/>
      <c r="AH990" s="108"/>
      <c r="AI990" s="108"/>
      <c r="AJ990" s="108"/>
      <c r="AK990" s="108"/>
      <c r="AL990" s="108"/>
      <c r="AM990" s="108"/>
      <c r="AN990" s="108"/>
      <c r="AO990" s="108"/>
      <c r="AP990" s="108"/>
    </row>
    <row r="991" spans="1:42" ht="15.75" customHeight="1" x14ac:dyDescent="0.3">
      <c r="A991" s="108"/>
      <c r="B991" s="108"/>
      <c r="C991" s="108"/>
      <c r="D991" s="108"/>
      <c r="E991" s="108"/>
      <c r="F991" s="108"/>
      <c r="G991" s="108"/>
      <c r="H991" s="108"/>
      <c r="I991" s="108"/>
      <c r="J991" s="108"/>
      <c r="K991" s="108"/>
      <c r="L991" s="108"/>
      <c r="M991" s="108"/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  <c r="Z991" s="108"/>
      <c r="AA991" s="108"/>
      <c r="AB991" s="108"/>
      <c r="AC991" s="108"/>
      <c r="AD991" s="108"/>
      <c r="AE991" s="108"/>
      <c r="AF991" s="108"/>
      <c r="AG991" s="108"/>
      <c r="AH991" s="108"/>
      <c r="AI991" s="108"/>
      <c r="AJ991" s="108"/>
      <c r="AK991" s="108"/>
      <c r="AL991" s="108"/>
      <c r="AM991" s="108"/>
      <c r="AN991" s="108"/>
      <c r="AO991" s="108"/>
      <c r="AP991" s="108"/>
    </row>
    <row r="992" spans="1:42" ht="15.75" customHeight="1" x14ac:dyDescent="0.3">
      <c r="A992" s="108"/>
      <c r="B992" s="108"/>
      <c r="C992" s="108"/>
      <c r="D992" s="108"/>
      <c r="E992" s="108"/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08"/>
      <c r="AC992" s="108"/>
      <c r="AD992" s="108"/>
      <c r="AE992" s="108"/>
      <c r="AF992" s="108"/>
      <c r="AG992" s="108"/>
      <c r="AH992" s="108"/>
      <c r="AI992" s="108"/>
      <c r="AJ992" s="108"/>
      <c r="AK992" s="108"/>
      <c r="AL992" s="108"/>
      <c r="AM992" s="108"/>
      <c r="AN992" s="108"/>
      <c r="AO992" s="108"/>
      <c r="AP992" s="108"/>
    </row>
    <row r="993" spans="1:42" ht="15.75" customHeight="1" x14ac:dyDescent="0.3">
      <c r="A993" s="108"/>
      <c r="B993" s="108"/>
      <c r="C993" s="108"/>
      <c r="D993" s="108"/>
      <c r="E993" s="108"/>
      <c r="F993" s="108"/>
      <c r="G993" s="108"/>
      <c r="H993" s="108"/>
      <c r="I993" s="108"/>
      <c r="J993" s="108"/>
      <c r="K993" s="108"/>
      <c r="L993" s="108"/>
      <c r="M993" s="108"/>
      <c r="N993" s="108"/>
      <c r="O993" s="108"/>
      <c r="P993" s="108"/>
      <c r="Q993" s="108"/>
      <c r="R993" s="108"/>
      <c r="S993" s="108"/>
      <c r="T993" s="108"/>
      <c r="U993" s="108"/>
      <c r="V993" s="108"/>
      <c r="W993" s="108"/>
      <c r="X993" s="108"/>
      <c r="Y993" s="108"/>
      <c r="Z993" s="108"/>
      <c r="AA993" s="108"/>
      <c r="AB993" s="108"/>
      <c r="AC993" s="108"/>
      <c r="AD993" s="108"/>
      <c r="AE993" s="108"/>
      <c r="AF993" s="108"/>
      <c r="AG993" s="108"/>
      <c r="AH993" s="108"/>
      <c r="AI993" s="108"/>
      <c r="AJ993" s="108"/>
      <c r="AK993" s="108"/>
      <c r="AL993" s="108"/>
      <c r="AM993" s="108"/>
      <c r="AN993" s="108"/>
      <c r="AO993" s="108"/>
      <c r="AP993" s="108"/>
    </row>
    <row r="994" spans="1:42" ht="15.75" customHeight="1" x14ac:dyDescent="0.3">
      <c r="A994" s="108"/>
      <c r="B994" s="108"/>
      <c r="C994" s="108"/>
      <c r="D994" s="108"/>
      <c r="E994" s="108"/>
      <c r="F994" s="108"/>
      <c r="G994" s="108"/>
      <c r="H994" s="108"/>
      <c r="I994" s="108"/>
      <c r="J994" s="108"/>
      <c r="K994" s="108"/>
      <c r="L994" s="108"/>
      <c r="M994" s="108"/>
      <c r="N994" s="108"/>
      <c r="O994" s="108"/>
      <c r="P994" s="108"/>
      <c r="Q994" s="108"/>
      <c r="R994" s="108"/>
      <c r="S994" s="108"/>
      <c r="T994" s="108"/>
      <c r="U994" s="108"/>
      <c r="V994" s="108"/>
      <c r="W994" s="108"/>
      <c r="X994" s="108"/>
      <c r="Y994" s="108"/>
      <c r="Z994" s="108"/>
      <c r="AA994" s="108"/>
      <c r="AB994" s="108"/>
      <c r="AC994" s="108"/>
      <c r="AD994" s="108"/>
      <c r="AE994" s="108"/>
      <c r="AF994" s="108"/>
      <c r="AG994" s="108"/>
      <c r="AH994" s="108"/>
      <c r="AI994" s="108"/>
      <c r="AJ994" s="108"/>
      <c r="AK994" s="108"/>
      <c r="AL994" s="108"/>
      <c r="AM994" s="108"/>
      <c r="AN994" s="108"/>
      <c r="AO994" s="108"/>
      <c r="AP994" s="108"/>
    </row>
    <row r="995" spans="1:42" ht="15.75" customHeight="1" x14ac:dyDescent="0.3">
      <c r="A995" s="108"/>
      <c r="B995" s="108"/>
      <c r="C995" s="108"/>
      <c r="D995" s="108"/>
      <c r="E995" s="108"/>
      <c r="F995" s="108"/>
      <c r="G995" s="108"/>
      <c r="H995" s="108"/>
      <c r="I995" s="108"/>
      <c r="J995" s="108"/>
      <c r="K995" s="108"/>
      <c r="L995" s="108"/>
      <c r="M995" s="108"/>
      <c r="N995" s="108"/>
      <c r="O995" s="108"/>
      <c r="P995" s="108"/>
      <c r="Q995" s="108"/>
      <c r="R995" s="108"/>
      <c r="S995" s="108"/>
      <c r="T995" s="108"/>
      <c r="U995" s="108"/>
      <c r="V995" s="108"/>
      <c r="W995" s="108"/>
      <c r="X995" s="108"/>
      <c r="Y995" s="108"/>
      <c r="Z995" s="108"/>
      <c r="AA995" s="108"/>
      <c r="AB995" s="108"/>
      <c r="AC995" s="108"/>
      <c r="AD995" s="108"/>
      <c r="AE995" s="108"/>
      <c r="AF995" s="108"/>
      <c r="AG995" s="108"/>
      <c r="AH995" s="108"/>
      <c r="AI995" s="108"/>
      <c r="AJ995" s="108"/>
      <c r="AK995" s="108"/>
      <c r="AL995" s="108"/>
      <c r="AM995" s="108"/>
      <c r="AN995" s="108"/>
      <c r="AO995" s="108"/>
      <c r="AP995" s="108"/>
    </row>
    <row r="996" spans="1:42" ht="15.75" customHeight="1" x14ac:dyDescent="0.3">
      <c r="A996" s="108"/>
      <c r="B996" s="108"/>
      <c r="C996" s="108"/>
      <c r="D996" s="108"/>
      <c r="E996" s="108"/>
      <c r="F996" s="108"/>
      <c r="G996" s="108"/>
      <c r="H996" s="108"/>
      <c r="I996" s="108"/>
      <c r="J996" s="108"/>
      <c r="K996" s="108"/>
      <c r="L996" s="108"/>
      <c r="M996" s="108"/>
      <c r="N996" s="108"/>
      <c r="O996" s="108"/>
      <c r="P996" s="108"/>
      <c r="Q996" s="108"/>
      <c r="R996" s="108"/>
      <c r="S996" s="108"/>
      <c r="T996" s="108"/>
      <c r="U996" s="108"/>
      <c r="V996" s="108"/>
      <c r="W996" s="108"/>
      <c r="X996" s="108"/>
      <c r="Y996" s="108"/>
      <c r="Z996" s="108"/>
      <c r="AA996" s="108"/>
      <c r="AB996" s="108"/>
      <c r="AC996" s="108"/>
      <c r="AD996" s="108"/>
      <c r="AE996" s="108"/>
      <c r="AF996" s="108"/>
      <c r="AG996" s="108"/>
      <c r="AH996" s="108"/>
      <c r="AI996" s="108"/>
      <c r="AJ996" s="108"/>
      <c r="AK996" s="108"/>
      <c r="AL996" s="108"/>
      <c r="AM996" s="108"/>
      <c r="AN996" s="108"/>
      <c r="AO996" s="108"/>
      <c r="AP996" s="108"/>
    </row>
    <row r="997" spans="1:42" ht="15.75" customHeight="1" x14ac:dyDescent="0.3">
      <c r="A997" s="108"/>
      <c r="B997" s="108"/>
      <c r="C997" s="108"/>
      <c r="D997" s="108"/>
      <c r="E997" s="108"/>
      <c r="F997" s="108"/>
      <c r="G997" s="108"/>
      <c r="H997" s="108"/>
      <c r="I997" s="108"/>
      <c r="J997" s="108"/>
      <c r="K997" s="108"/>
      <c r="L997" s="108"/>
      <c r="M997" s="108"/>
      <c r="N997" s="108"/>
      <c r="O997" s="108"/>
      <c r="P997" s="108"/>
      <c r="Q997" s="108"/>
      <c r="R997" s="108"/>
      <c r="S997" s="108"/>
      <c r="T997" s="108"/>
      <c r="U997" s="108"/>
      <c r="V997" s="108"/>
      <c r="W997" s="108"/>
      <c r="X997" s="108"/>
      <c r="Y997" s="108"/>
      <c r="Z997" s="108"/>
      <c r="AA997" s="108"/>
      <c r="AB997" s="108"/>
      <c r="AC997" s="108"/>
      <c r="AD997" s="108"/>
      <c r="AE997" s="108"/>
      <c r="AF997" s="108"/>
      <c r="AG997" s="108"/>
      <c r="AH997" s="108"/>
      <c r="AI997" s="108"/>
      <c r="AJ997" s="108"/>
      <c r="AK997" s="108"/>
      <c r="AL997" s="108"/>
      <c r="AM997" s="108"/>
      <c r="AN997" s="108"/>
      <c r="AO997" s="108"/>
      <c r="AP997" s="108"/>
    </row>
    <row r="998" spans="1:42" ht="15.75" customHeight="1" x14ac:dyDescent="0.3">
      <c r="A998" s="108"/>
      <c r="B998" s="108"/>
      <c r="C998" s="108"/>
      <c r="D998" s="108"/>
      <c r="E998" s="108"/>
      <c r="F998" s="108"/>
      <c r="G998" s="108"/>
      <c r="H998" s="108"/>
      <c r="I998" s="108"/>
      <c r="J998" s="108"/>
      <c r="K998" s="108"/>
      <c r="L998" s="108"/>
      <c r="M998" s="108"/>
      <c r="N998" s="108"/>
      <c r="O998" s="108"/>
      <c r="P998" s="108"/>
      <c r="Q998" s="108"/>
      <c r="R998" s="108"/>
      <c r="S998" s="108"/>
      <c r="T998" s="108"/>
      <c r="U998" s="108"/>
      <c r="V998" s="108"/>
      <c r="W998" s="108"/>
      <c r="X998" s="108"/>
      <c r="Y998" s="108"/>
      <c r="Z998" s="108"/>
      <c r="AA998" s="108"/>
      <c r="AB998" s="108"/>
      <c r="AC998" s="108"/>
      <c r="AD998" s="108"/>
      <c r="AE998" s="108"/>
      <c r="AF998" s="108"/>
      <c r="AG998" s="108"/>
      <c r="AH998" s="108"/>
      <c r="AI998" s="108"/>
      <c r="AJ998" s="108"/>
      <c r="AK998" s="108"/>
      <c r="AL998" s="108"/>
      <c r="AM998" s="108"/>
      <c r="AN998" s="108"/>
      <c r="AO998" s="108"/>
      <c r="AP998" s="108"/>
    </row>
    <row r="999" spans="1:42" ht="15.75" customHeight="1" x14ac:dyDescent="0.3">
      <c r="A999" s="108"/>
      <c r="B999" s="108"/>
      <c r="C999" s="108"/>
      <c r="D999" s="108"/>
      <c r="E999" s="108"/>
      <c r="F999" s="108"/>
      <c r="G999" s="108"/>
      <c r="H999" s="108"/>
      <c r="I999" s="108"/>
      <c r="J999" s="108"/>
      <c r="K999" s="108"/>
      <c r="L999" s="108"/>
      <c r="M999" s="108"/>
      <c r="N999" s="108"/>
      <c r="O999" s="108"/>
      <c r="P999" s="108"/>
      <c r="Q999" s="108"/>
      <c r="R999" s="108"/>
      <c r="S999" s="108"/>
      <c r="T999" s="108"/>
      <c r="U999" s="108"/>
      <c r="V999" s="108"/>
      <c r="W999" s="108"/>
      <c r="X999" s="108"/>
      <c r="Y999" s="108"/>
      <c r="Z999" s="108"/>
      <c r="AA999" s="108"/>
      <c r="AB999" s="108"/>
      <c r="AC999" s="108"/>
      <c r="AD999" s="108"/>
      <c r="AE999" s="108"/>
      <c r="AF999" s="108"/>
      <c r="AG999" s="108"/>
      <c r="AH999" s="108"/>
      <c r="AI999" s="108"/>
      <c r="AJ999" s="108"/>
      <c r="AK999" s="108"/>
      <c r="AL999" s="108"/>
      <c r="AM999" s="108"/>
      <c r="AN999" s="108"/>
      <c r="AO999" s="108"/>
      <c r="AP999" s="108"/>
    </row>
    <row r="1000" spans="1:42" ht="15.75" customHeight="1" x14ac:dyDescent="0.3">
      <c r="A1000" s="108"/>
      <c r="B1000" s="108"/>
      <c r="C1000" s="108"/>
      <c r="D1000" s="108"/>
      <c r="E1000" s="108"/>
      <c r="F1000" s="108"/>
      <c r="G1000" s="108"/>
      <c r="H1000" s="108"/>
      <c r="I1000" s="108"/>
      <c r="J1000" s="108"/>
      <c r="K1000" s="108"/>
      <c r="L1000" s="108"/>
      <c r="M1000" s="108"/>
      <c r="N1000" s="108"/>
      <c r="O1000" s="108"/>
      <c r="P1000" s="108"/>
      <c r="Q1000" s="108"/>
      <c r="R1000" s="108"/>
      <c r="S1000" s="108"/>
      <c r="T1000" s="108"/>
      <c r="U1000" s="108"/>
      <c r="V1000" s="108"/>
      <c r="W1000" s="108"/>
      <c r="X1000" s="108"/>
      <c r="Y1000" s="108"/>
      <c r="Z1000" s="108"/>
      <c r="AA1000" s="108"/>
      <c r="AB1000" s="108"/>
      <c r="AC1000" s="108"/>
      <c r="AD1000" s="108"/>
      <c r="AE1000" s="108"/>
      <c r="AF1000" s="108"/>
      <c r="AG1000" s="108"/>
      <c r="AH1000" s="108"/>
      <c r="AI1000" s="108"/>
      <c r="AJ1000" s="108"/>
      <c r="AK1000" s="108"/>
      <c r="AL1000" s="108"/>
      <c r="AM1000" s="108"/>
      <c r="AN1000" s="108"/>
      <c r="AO1000" s="108"/>
      <c r="AP1000" s="108"/>
    </row>
  </sheetData>
  <mergeCells count="28">
    <mergeCell ref="K39:L39"/>
    <mergeCell ref="K40:L40"/>
    <mergeCell ref="B21:V21"/>
    <mergeCell ref="B24:V24"/>
    <mergeCell ref="B27:V27"/>
    <mergeCell ref="B30:V30"/>
    <mergeCell ref="C33:V33"/>
    <mergeCell ref="F35:H38"/>
    <mergeCell ref="J35:L35"/>
    <mergeCell ref="K36:L36"/>
    <mergeCell ref="K37:L37"/>
    <mergeCell ref="K38:L38"/>
    <mergeCell ref="B16:V16"/>
    <mergeCell ref="B17:F17"/>
    <mergeCell ref="G17:H17"/>
    <mergeCell ref="I17:J17"/>
    <mergeCell ref="K17:L17"/>
    <mergeCell ref="M17:N17"/>
    <mergeCell ref="O17:P17"/>
    <mergeCell ref="Q17:R17"/>
    <mergeCell ref="S17:T17"/>
    <mergeCell ref="U17:V17"/>
    <mergeCell ref="C9:D9"/>
    <mergeCell ref="D2:Q2"/>
    <mergeCell ref="D4:F4"/>
    <mergeCell ref="H5:J5"/>
    <mergeCell ref="H6:J6"/>
    <mergeCell ref="H7:J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ORGANISATION GENERALE</vt:lpstr>
      <vt:lpstr>M16 NAT</vt:lpstr>
      <vt:lpstr>M16 LIGUE 1</vt:lpstr>
      <vt:lpstr>M16 LIGUE 2 P1</vt:lpstr>
      <vt:lpstr>M16 LIGUE 2 P2</vt:lpstr>
      <vt:lpstr>M19 NAT</vt:lpstr>
      <vt:lpstr>M19 LIGUE 1</vt:lpstr>
      <vt:lpstr>M19 LIGUE 2</vt:lpstr>
      <vt:lpstr>'ORGANISATION GENERALE'!Zone_d_impression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Lydie Labadesse</dc:creator>
  <cp:lastModifiedBy>Lydie Labadesse</cp:lastModifiedBy>
  <cp:lastPrinted>2023-02-24T14:52:29Z</cp:lastPrinted>
  <dcterms:created xsi:type="dcterms:W3CDTF">2023-02-06T15:12:12Z</dcterms:created>
  <dcterms:modified xsi:type="dcterms:W3CDTF">2023-02-24T16:53:15Z</dcterms:modified>
</cp:coreProperties>
</file>