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ugbylannionperros-my.sharepoint.com/personal/jeanjacques-mahe_rugbylannionperros_onmicrosoft_com/Documents/Bureau/Ancien PC/RUGBY/CD22/ASAISON20242025/"/>
    </mc:Choice>
  </mc:AlternateContent>
  <xr:revisionPtr revIDLastSave="200" documentId="13_ncr:1_{16B27BFD-8E96-41DA-9541-4ABC72F66CFD}" xr6:coauthVersionLast="47" xr6:coauthVersionMax="47" xr10:uidLastSave="{0B697DBB-D95F-433E-8A1F-A33A39131E57}"/>
  <bookViews>
    <workbookView xWindow="-120" yWindow="-120" windowWidth="24240" windowHeight="13140" activeTab="3" xr2:uid="{00000000-000D-0000-FFFF-FFFF00000000}"/>
  </bookViews>
  <sheets>
    <sheet name="BUDGET 2024 2025" sheetId="4" r:id="rId1"/>
    <sheet name="COMPTE EXPLOI 2024 2025" sheetId="5" r:id="rId2"/>
    <sheet name="BILAN 2024 2025" sheetId="3" r:id="rId3"/>
    <sheet name="BUDGET 2025 2026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6" l="1"/>
  <c r="AA17" i="6"/>
  <c r="E64" i="6"/>
  <c r="E61" i="6"/>
  <c r="L72" i="6"/>
  <c r="E22" i="6"/>
  <c r="E7" i="6"/>
  <c r="AA28" i="6"/>
  <c r="E79" i="6"/>
  <c r="F78" i="6"/>
  <c r="E102" i="6"/>
  <c r="L100" i="6"/>
  <c r="M99" i="6"/>
  <c r="F99" i="6"/>
  <c r="M91" i="6"/>
  <c r="F91" i="6"/>
  <c r="M84" i="6"/>
  <c r="F84" i="6"/>
  <c r="M82" i="6"/>
  <c r="M78" i="6"/>
  <c r="E72" i="6"/>
  <c r="E70" i="6"/>
  <c r="L69" i="6"/>
  <c r="E67" i="6"/>
  <c r="F66" i="6"/>
  <c r="L64" i="6"/>
  <c r="M63" i="6"/>
  <c r="E44" i="6"/>
  <c r="E40" i="6"/>
  <c r="E38" i="6"/>
  <c r="E27" i="6"/>
  <c r="E17" i="6"/>
  <c r="E14" i="6"/>
  <c r="F13" i="6"/>
  <c r="L12" i="6"/>
  <c r="L8" i="6"/>
  <c r="E4" i="6"/>
  <c r="F3" i="6" s="1"/>
  <c r="M3" i="6"/>
  <c r="M95" i="6" s="1"/>
  <c r="M105" i="6" s="1"/>
  <c r="T33" i="6"/>
  <c r="T30" i="6"/>
  <c r="T27" i="6"/>
  <c r="AA26" i="6"/>
  <c r="AA24" i="6"/>
  <c r="T17" i="6"/>
  <c r="Z10" i="6"/>
  <c r="T8" i="6"/>
  <c r="AA3" i="6"/>
  <c r="AA37" i="6" s="1"/>
  <c r="T3" i="6"/>
  <c r="T37" i="6" s="1"/>
  <c r="F102" i="4"/>
  <c r="M100" i="4"/>
  <c r="N99" i="4"/>
  <c r="G99" i="4"/>
  <c r="N91" i="4"/>
  <c r="G91" i="4"/>
  <c r="N84" i="4"/>
  <c r="G84" i="4"/>
  <c r="N82" i="4"/>
  <c r="N78" i="4"/>
  <c r="G78" i="4"/>
  <c r="M73" i="4"/>
  <c r="F72" i="4"/>
  <c r="M70" i="4"/>
  <c r="F70" i="4"/>
  <c r="G69" i="4"/>
  <c r="M67" i="4"/>
  <c r="N66" i="4"/>
  <c r="G66" i="4"/>
  <c r="F61" i="4"/>
  <c r="F46" i="4"/>
  <c r="F40" i="4"/>
  <c r="G37" i="4"/>
  <c r="V34" i="4"/>
  <c r="V30" i="4"/>
  <c r="AC28" i="4"/>
  <c r="F28" i="4"/>
  <c r="V27" i="4"/>
  <c r="AC24" i="4"/>
  <c r="F23" i="4"/>
  <c r="F18" i="4"/>
  <c r="V17" i="4"/>
  <c r="F15" i="4"/>
  <c r="G14" i="4"/>
  <c r="M12" i="4"/>
  <c r="AB10" i="4"/>
  <c r="M10" i="4"/>
  <c r="V8" i="4"/>
  <c r="F8" i="4"/>
  <c r="F4" i="4"/>
  <c r="AC3" i="4"/>
  <c r="AC37" i="4" s="1"/>
  <c r="V3" i="4"/>
  <c r="V37" i="4" s="1"/>
  <c r="N3" i="4"/>
  <c r="N95" i="4" s="1"/>
  <c r="N105" i="4" s="1"/>
  <c r="G3" i="4"/>
  <c r="G95" i="4" s="1"/>
  <c r="G105" i="4" s="1"/>
  <c r="F37" i="6" l="1"/>
  <c r="F69" i="6"/>
  <c r="F95" i="6" s="1"/>
  <c r="F105" i="6" s="1"/>
  <c r="M106" i="6"/>
  <c r="N106" i="4"/>
  <c r="D46" i="3"/>
  <c r="G43" i="3"/>
  <c r="G37" i="3"/>
  <c r="D37" i="3"/>
  <c r="G29" i="3"/>
  <c r="D29" i="3"/>
  <c r="G26" i="3"/>
  <c r="D26" i="3"/>
  <c r="G23" i="3"/>
  <c r="D23" i="3"/>
  <c r="G18" i="3"/>
  <c r="D18" i="3"/>
  <c r="D11" i="3"/>
  <c r="D7" i="3"/>
  <c r="D51" i="3" s="1"/>
  <c r="G4" i="3"/>
  <c r="G51" i="3" s="1"/>
</calcChain>
</file>

<file path=xl/sharedStrings.xml><?xml version="1.0" encoding="utf-8"?>
<sst xmlns="http://schemas.openxmlformats.org/spreadsheetml/2006/main" count="922" uniqueCount="265">
  <si>
    <t/>
  </si>
  <si>
    <t>ACTIF</t>
  </si>
  <si>
    <t>PASSIF</t>
  </si>
  <si>
    <t>2- Actif immobilisé</t>
  </si>
  <si>
    <t>FONDS PROPRES</t>
  </si>
  <si>
    <t/>
  </si>
  <si>
    <t>21- Amortissement des immobilisations</t>
  </si>
  <si>
    <r>
      <t xml:space="preserve">10- Réserves </t>
    </r>
    <r>
      <rPr>
        <sz val="10"/>
        <rFont val="Arial Narrow"/>
        <family val="2"/>
        <charset val="1"/>
      </rPr>
      <t xml:space="preserve"> </t>
    </r>
  </si>
  <si>
    <t>*matériel de transport</t>
  </si>
  <si>
    <t>achat</t>
  </si>
  <si>
    <t>106 - Fonds associatif</t>
  </si>
  <si>
    <t>amortissement cumulé</t>
  </si>
  <si>
    <t>* bureau et informatique</t>
  </si>
  <si>
    <t>12- Résultat d'exercice</t>
  </si>
  <si>
    <t>3- Stocks et en-cours</t>
  </si>
  <si>
    <t>4- Compte de tiers : Produits à recevoir</t>
  </si>
  <si>
    <t>4 - Compte de tiers : Charges à payer</t>
  </si>
  <si>
    <t>40- Fournisseurs</t>
  </si>
  <si>
    <t>408110 - FNP Honoraires</t>
  </si>
  <si>
    <t>408120- FNP Divers</t>
  </si>
  <si>
    <t>408130- FNP Stage</t>
  </si>
  <si>
    <t>41- Clients</t>
  </si>
  <si>
    <t>Compte 411100</t>
  </si>
  <si>
    <t>Compte 411200 - LRBR</t>
  </si>
  <si>
    <t>42- de Personnels</t>
  </si>
  <si>
    <t>Compte 421- Rémunération</t>
  </si>
  <si>
    <t>Compte 421000- Rémunération</t>
  </si>
  <si>
    <t>43- Sécurité Sociale et autres organismes</t>
  </si>
  <si>
    <t>431000 - URSSAF</t>
  </si>
  <si>
    <t>Compte 431- URSSAF</t>
  </si>
  <si>
    <t>Compte 432 - Mutuelle</t>
  </si>
  <si>
    <t>Compte 433 - Retraite</t>
  </si>
  <si>
    <t>Compte 434 - Prévoyance</t>
  </si>
  <si>
    <t>Compte 435 - Afdas</t>
  </si>
  <si>
    <t>Compte 436 - CM apprenti</t>
  </si>
  <si>
    <t>44- Etat et collectivités Publiques</t>
  </si>
  <si>
    <t>Comptes 441- Subventions</t>
  </si>
  <si>
    <t>Compte 442- Etat : impôts et taxes par tiers (PAS)</t>
  </si>
  <si>
    <t>Comptes 443- Etat : opérations particulières</t>
  </si>
  <si>
    <t>486- Charges constatées d'avance</t>
  </si>
  <si>
    <t>487- Produits constatés d'avance</t>
  </si>
  <si>
    <t>ANS</t>
  </si>
  <si>
    <t>5- Comptes financiers</t>
  </si>
  <si>
    <t>512100 - Société Générale 35</t>
  </si>
  <si>
    <t>512300 - Société Générale</t>
  </si>
  <si>
    <t>TOTAL ACTIF</t>
  </si>
  <si>
    <t>TOTAL PASSIF</t>
  </si>
  <si>
    <t>Compte 448700- Subventions emploi 1S2025</t>
  </si>
  <si>
    <t>Compte 448700- Subventions stage 2024/2025</t>
  </si>
  <si>
    <t>Ligue 2024/2025</t>
  </si>
  <si>
    <t>Subention emploi 2S2025</t>
  </si>
  <si>
    <t>CD 22 -BILAN au 30/06/2025</t>
  </si>
  <si>
    <t>BUDGET SAISON 2024-2025 - Comité Départemental des Cotes d'Armor</t>
  </si>
  <si>
    <t>COMPTE D'EXPLOITATION SAISON 2024-2025- Comité Départemental des Cotes d'Armor</t>
  </si>
  <si>
    <t>BUDGET SAISON 2025-2026 - Comité Départemental des Cotes d'Armor</t>
  </si>
  <si>
    <t>VERSION 1</t>
  </si>
  <si>
    <t>N° PCA</t>
  </si>
  <si>
    <t>Charges</t>
  </si>
  <si>
    <t>Montant (€)</t>
  </si>
  <si>
    <t xml:space="preserve">Produits  </t>
  </si>
  <si>
    <t>REA</t>
  </si>
  <si>
    <t>achats</t>
  </si>
  <si>
    <t>Ventes</t>
  </si>
  <si>
    <t>2025 2026</t>
  </si>
  <si>
    <t>Achats de matières 1ères et autres approvisionnements</t>
  </si>
  <si>
    <t xml:space="preserve"> </t>
  </si>
  <si>
    <t>ventes de produits</t>
  </si>
  <si>
    <t>Carburant Ford C Max</t>
  </si>
  <si>
    <t>Carburant Renault Master</t>
  </si>
  <si>
    <t>ventes de produits intermédiaires</t>
  </si>
  <si>
    <t>achats non stockés de matières et fournitures</t>
  </si>
  <si>
    <t>prestation de services</t>
  </si>
  <si>
    <t>services extérieurs</t>
  </si>
  <si>
    <t>Petits équipements</t>
  </si>
  <si>
    <t>locations</t>
  </si>
  <si>
    <t>Fournitures administratives et lavages maillots</t>
  </si>
  <si>
    <t>location véhicules</t>
  </si>
  <si>
    <t>Fournitures administratives</t>
  </si>
  <si>
    <t>ventes de marchandises</t>
  </si>
  <si>
    <t>Matèriel EDR</t>
  </si>
  <si>
    <t>Textile</t>
  </si>
  <si>
    <t>entretien et réparation</t>
  </si>
  <si>
    <t>Facture médailles</t>
  </si>
  <si>
    <t>Médailles, trophées</t>
  </si>
  <si>
    <t xml:space="preserve">produits des activités annexes </t>
  </si>
  <si>
    <t>remboursement de frais formation</t>
  </si>
  <si>
    <t>Assurances</t>
  </si>
  <si>
    <t>Médailles</t>
  </si>
  <si>
    <t>Contribution des familles aux stages 200x40</t>
  </si>
  <si>
    <t>ballons</t>
  </si>
  <si>
    <t>Contribution des familles aux stages</t>
  </si>
  <si>
    <t>Participation clubs 1300 x 7,5</t>
  </si>
  <si>
    <t>Sportif</t>
  </si>
  <si>
    <t>Participation clubs 2022  2023</t>
  </si>
  <si>
    <t>location immobilière</t>
  </si>
  <si>
    <t>Buvette</t>
  </si>
  <si>
    <t>Participation clubs 2023  2024</t>
  </si>
  <si>
    <t>location logiciel</t>
  </si>
  <si>
    <t>Partenariat</t>
  </si>
  <si>
    <t>autres services extérieurs</t>
  </si>
  <si>
    <t>subventions d'exploitation</t>
  </si>
  <si>
    <t>Participation clubs 2024  2025</t>
  </si>
  <si>
    <t>Contribution des familles Féminines</t>
  </si>
  <si>
    <t>subventions Etat (ANS)</t>
  </si>
  <si>
    <t>location logiciel site OVH</t>
  </si>
  <si>
    <t>Kits écoles</t>
  </si>
  <si>
    <t>Entretien et Réparations Ford C Max</t>
  </si>
  <si>
    <t>Tournoi de Cornouailles F18</t>
  </si>
  <si>
    <t>rémunération d'intermédiaires</t>
  </si>
  <si>
    <t>Journée féminines</t>
  </si>
  <si>
    <t>Entretien et Réparations Renault Master</t>
  </si>
  <si>
    <t>Challenge F15</t>
  </si>
  <si>
    <t>subvention Département</t>
  </si>
  <si>
    <t>Réparation structure gonflable</t>
  </si>
  <si>
    <t>déplacements, missions et réceptions</t>
  </si>
  <si>
    <t>Développement de la pratique féminines</t>
  </si>
  <si>
    <t>FFR</t>
  </si>
  <si>
    <t>frais postaux et frais de télécommunication</t>
  </si>
  <si>
    <t>Assurance Ford C Max</t>
  </si>
  <si>
    <t>autres produits de gestion courante</t>
  </si>
  <si>
    <t>Assurance Renault Master</t>
  </si>
  <si>
    <t>services bancaires</t>
  </si>
  <si>
    <t>Locaux</t>
  </si>
  <si>
    <t>produits sur ecercices antèrieurs</t>
  </si>
  <si>
    <t>produits financiers</t>
  </si>
  <si>
    <t>De masse</t>
  </si>
  <si>
    <t>Impôts et taxes</t>
  </si>
  <si>
    <t>divers sportif</t>
  </si>
  <si>
    <t>produits exceptionnels</t>
  </si>
  <si>
    <t>Stages M12M14M16 200 x 60</t>
  </si>
  <si>
    <t>AFDAS</t>
  </si>
  <si>
    <t>Stages M12M14M16</t>
  </si>
  <si>
    <t>virement livret</t>
  </si>
  <si>
    <t>charges de personnel</t>
  </si>
  <si>
    <t>Tournoi de Cornouailles M16</t>
  </si>
  <si>
    <t>rémunération plus charges</t>
  </si>
  <si>
    <t>M14 (pas de tournoi de Flers M14)</t>
  </si>
  <si>
    <t>Transport classe sportive</t>
  </si>
  <si>
    <t>Tournoi de Cornouailles F15</t>
  </si>
  <si>
    <t>Tournoi de Flers M14</t>
  </si>
  <si>
    <t>Tournoi s F15</t>
  </si>
  <si>
    <t>Prestations Clubs Mise à disposition salariés</t>
  </si>
  <si>
    <t>Autres charges</t>
  </si>
  <si>
    <t>Excédent</t>
  </si>
  <si>
    <t>Tournois F15</t>
  </si>
  <si>
    <t>TOTAL DES CHARGES</t>
  </si>
  <si>
    <t>TOTAL DES PRODUITS</t>
  </si>
  <si>
    <t>Honoraire / Sous-traitance (extérieur à l'association)</t>
  </si>
  <si>
    <t>Ménage locaux</t>
  </si>
  <si>
    <t>honoraires comptable</t>
  </si>
  <si>
    <t>honoraires social cedos</t>
  </si>
  <si>
    <t>publicité, publications, relations publiques, cadeaux</t>
  </si>
  <si>
    <t>gerbe</t>
  </si>
  <si>
    <t xml:space="preserve">Missions  </t>
  </si>
  <si>
    <t>divers formation</t>
  </si>
  <si>
    <t>Frais formation</t>
  </si>
  <si>
    <t>repas cadres et congrès FFR</t>
  </si>
  <si>
    <t>Réunion EDR</t>
  </si>
  <si>
    <t>Réunions EDR</t>
  </si>
  <si>
    <t>déplacements réunions codir</t>
  </si>
  <si>
    <t>Réceptions</t>
  </si>
  <si>
    <t>Goûters tournois EDR</t>
  </si>
  <si>
    <t>EDR</t>
  </si>
  <si>
    <t>Réunions arbitres</t>
  </si>
  <si>
    <t>Sélections</t>
  </si>
  <si>
    <t>Beach rugby</t>
  </si>
  <si>
    <t>Actions ANS</t>
  </si>
  <si>
    <t>CODIR</t>
  </si>
  <si>
    <t>CODIR/POS</t>
  </si>
  <si>
    <t>Ligue licences formation</t>
  </si>
  <si>
    <t>Ligue</t>
  </si>
  <si>
    <t>Ecol'ovale</t>
  </si>
  <si>
    <t>R5</t>
  </si>
  <si>
    <t>Plaquons les invicilités</t>
  </si>
  <si>
    <t>Scolaire</t>
  </si>
  <si>
    <t>Social club</t>
  </si>
  <si>
    <t xml:space="preserve">frais postaux  </t>
  </si>
  <si>
    <t>frais de télécommunication</t>
  </si>
  <si>
    <t>banque</t>
  </si>
  <si>
    <t>Rugby pour toutes et pour longtemps</t>
  </si>
  <si>
    <t>Tous contre les violences sexuelles 100% féminin</t>
  </si>
  <si>
    <t>Formation continue</t>
  </si>
  <si>
    <t>Formation Thibaut ligue</t>
  </si>
  <si>
    <t>Action</t>
  </si>
  <si>
    <t>Actions</t>
  </si>
  <si>
    <t>Emploi</t>
  </si>
  <si>
    <t>subv dpt fonctionnement</t>
  </si>
  <si>
    <t>subv dpt fonctionnement et stages</t>
  </si>
  <si>
    <t>rémunération</t>
  </si>
  <si>
    <t>subv dpt emploi</t>
  </si>
  <si>
    <t>charges de sécurité sociale et de prévoyance</t>
  </si>
  <si>
    <t>URSAFF</t>
  </si>
  <si>
    <t>subv fonctionnement</t>
  </si>
  <si>
    <t>Prévoyance</t>
  </si>
  <si>
    <t>Ligue à la formation</t>
  </si>
  <si>
    <t>Retraite</t>
  </si>
  <si>
    <t>TNQC</t>
  </si>
  <si>
    <t>Mutuelle</t>
  </si>
  <si>
    <t>Ligue EDR</t>
  </si>
  <si>
    <t>Congrès</t>
  </si>
  <si>
    <t>congrès FFR</t>
  </si>
  <si>
    <t>Mairie de Pordic</t>
  </si>
  <si>
    <t>Rugby pour elles</t>
  </si>
  <si>
    <t>autres charges de gestion courante</t>
  </si>
  <si>
    <t>subventions versées</t>
  </si>
  <si>
    <t>produits divers de gestion courante</t>
  </si>
  <si>
    <t xml:space="preserve">remboursement subventions versées </t>
  </si>
  <si>
    <t>Réserves</t>
  </si>
  <si>
    <t>Remboursement CNDS</t>
  </si>
  <si>
    <t>dons et mécénat</t>
  </si>
  <si>
    <t>charges diverses de gestion courante</t>
  </si>
  <si>
    <t>charges financières</t>
  </si>
  <si>
    <t>Erreur compte clients bilan 2023/2024</t>
  </si>
  <si>
    <t>bâche + mairie pordic</t>
  </si>
  <si>
    <t>charges exceptionnelles</t>
  </si>
  <si>
    <t>sur opérations de gestion</t>
  </si>
  <si>
    <t>creances irrécouvrables</t>
  </si>
  <si>
    <t>produits sur exercices antérieurs</t>
  </si>
  <si>
    <t>charges exercices antérieurs</t>
  </si>
  <si>
    <t>produits des cessions d'éléments d'actif</t>
  </si>
  <si>
    <t>autres charges exceptionnelles</t>
  </si>
  <si>
    <t>autres produits exceptionnels</t>
  </si>
  <si>
    <t>dotations amortissement</t>
  </si>
  <si>
    <t>Reprise sur amortissement et provisions</t>
  </si>
  <si>
    <t>Impôts sur les sociétés</t>
  </si>
  <si>
    <t>Transfert de charges d'exploitation</t>
  </si>
  <si>
    <t>Remboursement LRBR</t>
  </si>
  <si>
    <t>Transfert charges personnelles</t>
  </si>
  <si>
    <t xml:space="preserve">S/TOTAL 1 des charges </t>
  </si>
  <si>
    <t>TOTAL des produits</t>
  </si>
  <si>
    <t xml:space="preserve">Excédent </t>
  </si>
  <si>
    <t>Déficit</t>
  </si>
  <si>
    <t>contributions volontaires en nature</t>
  </si>
  <si>
    <t>Contributions volontaires en nature</t>
  </si>
  <si>
    <t>secours en nature (alimentaire, matériel, vestimentaire)</t>
  </si>
  <si>
    <t>Bénévolat</t>
  </si>
  <si>
    <t>mise à disposition gratuite de biens et prestations</t>
  </si>
  <si>
    <t>estimation coût bénévoles (Nbre heure * 11€)</t>
  </si>
  <si>
    <t>personnel bénévole</t>
  </si>
  <si>
    <t>Abandon des frais kilométriques</t>
  </si>
  <si>
    <t xml:space="preserve">estimation coût </t>
  </si>
  <si>
    <t xml:space="preserve">prestations en nature </t>
  </si>
  <si>
    <t>frais kilométriques des bénévoles</t>
  </si>
  <si>
    <t xml:space="preserve">dons en nature </t>
  </si>
  <si>
    <t>Participation clubs 1400 x 10 euros</t>
  </si>
  <si>
    <t>charges</t>
  </si>
  <si>
    <t>Bénévoles</t>
  </si>
  <si>
    <t>Produits</t>
  </si>
  <si>
    <t>produits des activités annexes</t>
  </si>
  <si>
    <t>divers</t>
  </si>
  <si>
    <t>Missions</t>
  </si>
  <si>
    <t>frais postaux</t>
  </si>
  <si>
    <t>S/TOTAL 1 des charges</t>
  </si>
  <si>
    <t>estimation coût</t>
  </si>
  <si>
    <t>prestations en nature</t>
  </si>
  <si>
    <t>dons en nature</t>
  </si>
  <si>
    <t>Ecartts</t>
  </si>
  <si>
    <t>Tournoi 100% féminin</t>
  </si>
  <si>
    <t>Challenge F15 (2400)</t>
  </si>
  <si>
    <t>FFR/BZH</t>
  </si>
  <si>
    <t>FFR subv fonctionnement</t>
  </si>
  <si>
    <t>FFR Rugby pour elles</t>
  </si>
  <si>
    <t>FFR TNQC</t>
  </si>
  <si>
    <t>Plaquons les invicilités 800</t>
  </si>
  <si>
    <t>QPV/ZRR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</si>
</sst>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rgb="FF000000"/>
      <name val="Calibri"/>
      <family val="2"/>
      <charset val="1"/>
    </font>
    <font>
      <b/>
      <sz val="10"/>
      <name val="Arial Narrow"/>
      <family val="2"/>
      <charset val="1"/>
    </font>
    <font>
      <sz val="10"/>
      <name val="Arial Narrow"/>
      <family val="2"/>
      <charset val="1"/>
    </font>
    <font>
      <sz val="9"/>
      <name val="Arial Narrow"/>
      <family val="2"/>
      <charset val="1"/>
    </font>
    <font>
      <b/>
      <sz val="9"/>
      <name val="Arial Narrow"/>
      <family val="2"/>
      <charset val="1"/>
    </font>
    <font>
      <b/>
      <sz val="10"/>
      <name val="Arial"/>
      <family val="2"/>
      <charset val="1"/>
    </font>
    <font>
      <i/>
      <sz val="10"/>
      <name val="Arial Narrow"/>
      <family val="2"/>
      <charset val="1"/>
    </font>
    <font>
      <b/>
      <sz val="10"/>
      <color rgb="FFFF0000"/>
      <name val="Arial Narrow"/>
      <family val="2"/>
      <charset val="1"/>
    </font>
    <font>
      <sz val="9"/>
      <color rgb="FFFF0000"/>
      <name val="Arial Narrow"/>
      <family val="2"/>
      <charset val="1"/>
    </font>
    <font>
      <b/>
      <sz val="22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9"/>
      <color rgb="FF00B0F0"/>
      <name val="Arial Narrow"/>
      <family val="2"/>
    </font>
    <font>
      <sz val="10"/>
      <color rgb="FF00B0F0"/>
      <name val="Arial Narrow"/>
      <family val="2"/>
    </font>
    <font>
      <b/>
      <sz val="12"/>
      <name val="Arial"/>
      <family val="2"/>
    </font>
    <font>
      <sz val="8"/>
      <name val="Arial Narrow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name val="Arial Narrow"/>
      <family val="2"/>
    </font>
    <font>
      <sz val="9"/>
      <name val="Arial"/>
      <family val="2"/>
    </font>
    <font>
      <sz val="11"/>
      <color rgb="FF000000"/>
      <name val="Aptos Narrow"/>
      <family val="2"/>
      <charset val="1"/>
    </font>
    <font>
      <b/>
      <sz val="22"/>
      <name val="Arial Narrow"/>
      <family val="2"/>
      <charset val="1"/>
    </font>
    <font>
      <b/>
      <sz val="12"/>
      <name val="Arial Narrow"/>
      <family val="2"/>
      <charset val="1"/>
    </font>
    <font>
      <sz val="9"/>
      <color rgb="FF00B0F0"/>
      <name val="Arial Narrow"/>
      <family val="2"/>
      <charset val="1"/>
    </font>
    <font>
      <sz val="10"/>
      <color rgb="FF00B0F0"/>
      <name val="Arial Narrow"/>
      <family val="2"/>
      <charset val="1"/>
    </font>
    <font>
      <sz val="9"/>
      <name val="Arial"/>
      <family val="2"/>
      <charset val="1"/>
    </font>
    <font>
      <b/>
      <sz val="11"/>
      <color rgb="FF000000"/>
      <name val="Aptos Narrow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rgb="FFAECF00"/>
      </patternFill>
    </fill>
    <fill>
      <patternFill patternType="solid">
        <fgColor rgb="FFFFFF00"/>
        <bgColor rgb="FFFFFF00"/>
      </patternFill>
    </fill>
    <fill>
      <patternFill patternType="solid">
        <fgColor rgb="FFC2F1C8"/>
        <bgColor rgb="FFCAEEFB"/>
      </patternFill>
    </fill>
    <fill>
      <patternFill patternType="solid">
        <fgColor rgb="FFCAEEFB"/>
        <bgColor rgb="FFDCEAF7"/>
      </patternFill>
    </fill>
    <fill>
      <patternFill patternType="solid">
        <fgColor rgb="FF00FF00"/>
        <bgColor rgb="FF00B050"/>
      </patternFill>
    </fill>
    <fill>
      <patternFill patternType="solid">
        <fgColor rgb="FFFFFFFF"/>
        <bgColor rgb="FFDCEAF7"/>
      </patternFill>
    </fill>
    <fill>
      <patternFill patternType="solid">
        <fgColor rgb="FFFF0000"/>
        <bgColor rgb="FFFF420E"/>
      </patternFill>
    </fill>
    <fill>
      <patternFill patternType="solid">
        <fgColor rgb="FF00B0F0"/>
        <bgColor rgb="FF33CCCC"/>
      </patternFill>
    </fill>
    <fill>
      <patternFill patternType="solid">
        <fgColor rgb="FFF2CFEE"/>
        <bgColor rgb="FFFFCCCC"/>
      </patternFill>
    </fill>
    <fill>
      <patternFill patternType="solid">
        <fgColor rgb="FFD86ECC"/>
        <bgColor rgb="FFCC99FF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358">
    <xf numFmtId="0" fontId="0" fillId="0" borderId="0" xfId="0"/>
    <xf numFmtId="0" fontId="3" fillId="0" borderId="2" xfId="0" applyFont="1" applyBorder="1"/>
    <xf numFmtId="0" fontId="3" fillId="0" borderId="1" xfId="0" applyFont="1" applyBorder="1"/>
    <xf numFmtId="0" fontId="3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5" xfId="0" applyFont="1" applyBorder="1"/>
    <xf numFmtId="0" fontId="3" fillId="0" borderId="7" xfId="0" applyFont="1" applyBorder="1"/>
    <xf numFmtId="0" fontId="3" fillId="0" borderId="4" xfId="0" applyFont="1" applyBorder="1"/>
    <xf numFmtId="0" fontId="4" fillId="0" borderId="7" xfId="0" applyFont="1" applyBorder="1"/>
    <xf numFmtId="2" fontId="1" fillId="0" borderId="4" xfId="0" applyNumberFormat="1" applyFont="1" applyBorder="1"/>
    <xf numFmtId="0" fontId="4" fillId="0" borderId="5" xfId="0" applyFont="1" applyBorder="1"/>
    <xf numFmtId="164" fontId="3" fillId="0" borderId="4" xfId="0" applyNumberFormat="1" applyFont="1" applyBorder="1"/>
    <xf numFmtId="2" fontId="4" fillId="0" borderId="4" xfId="0" applyNumberFormat="1" applyFont="1" applyBorder="1"/>
    <xf numFmtId="2" fontId="3" fillId="0" borderId="7" xfId="0" applyNumberFormat="1" applyFont="1" applyBorder="1"/>
    <xf numFmtId="0" fontId="2" fillId="0" borderId="5" xfId="0" applyFont="1" applyBorder="1"/>
    <xf numFmtId="0" fontId="6" fillId="0" borderId="5" xfId="0" applyFont="1" applyBorder="1"/>
    <xf numFmtId="2" fontId="7" fillId="0" borderId="4" xfId="0" applyNumberFormat="1" applyFont="1" applyBorder="1"/>
    <xf numFmtId="0" fontId="8" fillId="0" borderId="5" xfId="0" applyFont="1" applyBorder="1"/>
    <xf numFmtId="0" fontId="3" fillId="0" borderId="5" xfId="0" applyFont="1" applyBorder="1" applyAlignment="1">
      <alignment horizontal="left"/>
    </xf>
    <xf numFmtId="2" fontId="1" fillId="0" borderId="7" xfId="0" applyNumberFormat="1" applyFont="1" applyBorder="1"/>
    <xf numFmtId="2" fontId="1" fillId="0" borderId="6" xfId="0" applyNumberFormat="1" applyFont="1" applyBorder="1"/>
    <xf numFmtId="2" fontId="3" fillId="2" borderId="7" xfId="0" applyNumberFormat="1" applyFont="1" applyFill="1" applyBorder="1"/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0" fillId="0" borderId="5" xfId="0" applyBorder="1"/>
    <xf numFmtId="0" fontId="10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center"/>
    </xf>
    <xf numFmtId="0" fontId="0" fillId="0" borderId="4" xfId="0" applyBorder="1"/>
    <xf numFmtId="0" fontId="12" fillId="0" borderId="2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1" fillId="3" borderId="1" xfId="0" applyFont="1" applyFill="1" applyBorder="1"/>
    <xf numFmtId="0" fontId="13" fillId="3" borderId="1" xfId="0" applyFont="1" applyFill="1" applyBorder="1"/>
    <xf numFmtId="0" fontId="13" fillId="3" borderId="3" xfId="0" applyFont="1" applyFill="1" applyBorder="1"/>
    <xf numFmtId="2" fontId="11" fillId="3" borderId="2" xfId="0" applyNumberFormat="1" applyFont="1" applyFill="1" applyBorder="1"/>
    <xf numFmtId="0" fontId="11" fillId="4" borderId="1" xfId="0" applyFont="1" applyFill="1" applyBorder="1" applyAlignment="1">
      <alignment horizontal="left"/>
    </xf>
    <xf numFmtId="0" fontId="13" fillId="4" borderId="3" xfId="0" applyFont="1" applyFill="1" applyBorder="1"/>
    <xf numFmtId="0" fontId="11" fillId="4" borderId="1" xfId="0" applyFont="1" applyFill="1" applyBorder="1"/>
    <xf numFmtId="0" fontId="14" fillId="4" borderId="1" xfId="0" applyFont="1" applyFill="1" applyBorder="1"/>
    <xf numFmtId="2" fontId="11" fillId="4" borderId="2" xfId="0" applyNumberFormat="1" applyFont="1" applyFill="1" applyBorder="1"/>
    <xf numFmtId="0" fontId="13" fillId="4" borderId="1" xfId="0" applyFont="1" applyFill="1" applyBorder="1"/>
    <xf numFmtId="0" fontId="13" fillId="5" borderId="1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left"/>
    </xf>
    <xf numFmtId="0" fontId="13" fillId="5" borderId="1" xfId="0" applyFont="1" applyFill="1" applyBorder="1"/>
    <xf numFmtId="2" fontId="13" fillId="3" borderId="3" xfId="0" applyNumberFormat="1" applyFont="1" applyFill="1" applyBorder="1"/>
    <xf numFmtId="0" fontId="14" fillId="0" borderId="2" xfId="0" applyFont="1" applyBorder="1"/>
    <xf numFmtId="0" fontId="13" fillId="6" borderId="1" xfId="0" applyFont="1" applyFill="1" applyBorder="1" applyAlignment="1">
      <alignment horizontal="left"/>
    </xf>
    <xf numFmtId="0" fontId="13" fillId="6" borderId="3" xfId="0" applyFont="1" applyFill="1" applyBorder="1"/>
    <xf numFmtId="0" fontId="13" fillId="6" borderId="1" xfId="0" applyFont="1" applyFill="1" applyBorder="1"/>
    <xf numFmtId="0" fontId="14" fillId="6" borderId="1" xfId="0" applyFont="1" applyFill="1" applyBorder="1"/>
    <xf numFmtId="2" fontId="13" fillId="4" borderId="3" xfId="0" applyNumberFormat="1" applyFont="1" applyFill="1" applyBorder="1"/>
    <xf numFmtId="2" fontId="14" fillId="0" borderId="1" xfId="0" applyNumberFormat="1" applyFont="1" applyBorder="1" applyAlignment="1">
      <alignment vertical="center"/>
    </xf>
    <xf numFmtId="2" fontId="13" fillId="0" borderId="3" xfId="0" applyNumberFormat="1" applyFont="1" applyBorder="1"/>
    <xf numFmtId="0" fontId="13" fillId="0" borderId="2" xfId="0" applyFont="1" applyBorder="1"/>
    <xf numFmtId="0" fontId="13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2" fontId="14" fillId="0" borderId="3" xfId="0" applyNumberFormat="1" applyFont="1" applyBorder="1"/>
    <xf numFmtId="0" fontId="14" fillId="0" borderId="3" xfId="0" applyFont="1" applyBorder="1"/>
    <xf numFmtId="0" fontId="14" fillId="5" borderId="1" xfId="0" applyFont="1" applyFill="1" applyBorder="1"/>
    <xf numFmtId="0" fontId="13" fillId="6" borderId="3" xfId="0" applyFont="1" applyFill="1" applyBorder="1" applyAlignment="1">
      <alignment horizontal="left"/>
    </xf>
    <xf numFmtId="2" fontId="13" fillId="5" borderId="3" xfId="0" applyNumberFormat="1" applyFont="1" applyFill="1" applyBorder="1"/>
    <xf numFmtId="2" fontId="14" fillId="0" borderId="1" xfId="0" applyNumberFormat="1" applyFont="1" applyBorder="1"/>
    <xf numFmtId="0" fontId="14" fillId="6" borderId="3" xfId="0" applyFont="1" applyFill="1" applyBorder="1" applyAlignment="1">
      <alignment horizontal="left"/>
    </xf>
    <xf numFmtId="0" fontId="13" fillId="6" borderId="6" xfId="0" applyFont="1" applyFill="1" applyBorder="1"/>
    <xf numFmtId="2" fontId="14" fillId="6" borderId="3" xfId="0" applyNumberFormat="1" applyFont="1" applyFill="1" applyBorder="1"/>
    <xf numFmtId="2" fontId="13" fillId="6" borderId="3" xfId="0" applyNumberFormat="1" applyFont="1" applyFill="1" applyBorder="1"/>
    <xf numFmtId="0" fontId="13" fillId="0" borderId="1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6" xfId="0" applyFont="1" applyBorder="1"/>
    <xf numFmtId="0" fontId="14" fillId="0" borderId="1" xfId="0" applyFont="1" applyBorder="1" applyAlignment="1">
      <alignment horizontal="center"/>
    </xf>
    <xf numFmtId="0" fontId="13" fillId="5" borderId="6" xfId="0" applyFont="1" applyFill="1" applyBorder="1"/>
    <xf numFmtId="2" fontId="14" fillId="5" borderId="3" xfId="0" applyNumberFormat="1" applyFont="1" applyFill="1" applyBorder="1"/>
    <xf numFmtId="0" fontId="14" fillId="8" borderId="1" xfId="0" applyFont="1" applyFill="1" applyBorder="1" applyAlignment="1">
      <alignment vertical="center"/>
    </xf>
    <xf numFmtId="2" fontId="14" fillId="0" borderId="9" xfId="0" applyNumberFormat="1" applyFont="1" applyBorder="1" applyAlignment="1">
      <alignment vertical="center"/>
    </xf>
    <xf numFmtId="0" fontId="13" fillId="0" borderId="3" xfId="0" applyFont="1" applyBorder="1"/>
    <xf numFmtId="0" fontId="14" fillId="0" borderId="1" xfId="0" applyFont="1" applyBorder="1" applyAlignment="1">
      <alignment horizontal="left" vertical="center"/>
    </xf>
    <xf numFmtId="2" fontId="14" fillId="0" borderId="3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2" fontId="13" fillId="0" borderId="1" xfId="0" applyNumberFormat="1" applyFont="1" applyBorder="1"/>
    <xf numFmtId="2" fontId="14" fillId="6" borderId="1" xfId="0" applyNumberFormat="1" applyFont="1" applyFill="1" applyBorder="1"/>
    <xf numFmtId="0" fontId="13" fillId="0" borderId="3" xfId="0" applyFont="1" applyBorder="1" applyAlignment="1">
      <alignment horizontal="left"/>
    </xf>
    <xf numFmtId="2" fontId="13" fillId="6" borderId="1" xfId="0" applyNumberFormat="1" applyFont="1" applyFill="1" applyBorder="1"/>
    <xf numFmtId="2" fontId="14" fillId="2" borderId="1" xfId="0" applyNumberFormat="1" applyFont="1" applyFill="1" applyBorder="1" applyAlignment="1">
      <alignment vertical="center"/>
    </xf>
    <xf numFmtId="0" fontId="14" fillId="3" borderId="3" xfId="0" applyFont="1" applyFill="1" applyBorder="1" applyAlignment="1">
      <alignment horizontal="left"/>
    </xf>
    <xf numFmtId="0" fontId="15" fillId="0" borderId="1" xfId="0" applyFont="1" applyBorder="1"/>
    <xf numFmtId="0" fontId="14" fillId="4" borderId="6" xfId="0" applyFont="1" applyFill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5" borderId="3" xfId="0" applyFont="1" applyFill="1" applyBorder="1" applyAlignment="1">
      <alignment horizontal="left"/>
    </xf>
    <xf numFmtId="0" fontId="13" fillId="0" borderId="9" xfId="0" applyFont="1" applyBorder="1"/>
    <xf numFmtId="0" fontId="13" fillId="5" borderId="9" xfId="0" applyFont="1" applyFill="1" applyBorder="1"/>
    <xf numFmtId="2" fontId="14" fillId="9" borderId="1" xfId="0" applyNumberFormat="1" applyFont="1" applyFill="1" applyBorder="1" applyAlignment="1">
      <alignment vertical="center"/>
    </xf>
    <xf numFmtId="0" fontId="14" fillId="0" borderId="3" xfId="0" applyFont="1" applyBorder="1" applyAlignment="1">
      <alignment horizontal="right" vertical="center"/>
    </xf>
    <xf numFmtId="0" fontId="16" fillId="4" borderId="3" xfId="0" applyFont="1" applyFill="1" applyBorder="1" applyAlignment="1">
      <alignment horizontal="left"/>
    </xf>
    <xf numFmtId="0" fontId="15" fillId="0" borderId="3" xfId="0" applyFont="1" applyBorder="1"/>
    <xf numFmtId="0" fontId="16" fillId="4" borderId="3" xfId="0" applyFont="1" applyFill="1" applyBorder="1"/>
    <xf numFmtId="2" fontId="13" fillId="5" borderId="1" xfId="0" applyNumberFormat="1" applyFont="1" applyFill="1" applyBorder="1"/>
    <xf numFmtId="0" fontId="13" fillId="5" borderId="3" xfId="0" applyFont="1" applyFill="1" applyBorder="1"/>
    <xf numFmtId="0" fontId="13" fillId="0" borderId="1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3" fillId="0" borderId="1" xfId="0" applyNumberFormat="1" applyFont="1" applyBorder="1" applyAlignment="1">
      <alignment horizontal="left" vertical="center"/>
    </xf>
    <xf numFmtId="2" fontId="13" fillId="0" borderId="3" xfId="0" applyNumberFormat="1" applyFont="1" applyBorder="1" applyAlignment="1">
      <alignment horizontal="right" vertical="center"/>
    </xf>
    <xf numFmtId="0" fontId="16" fillId="0" borderId="3" xfId="0" applyFont="1" applyBorder="1"/>
    <xf numFmtId="0" fontId="11" fillId="0" borderId="1" xfId="0" applyFont="1" applyBorder="1"/>
    <xf numFmtId="2" fontId="11" fillId="0" borderId="2" xfId="0" applyNumberFormat="1" applyFont="1" applyBorder="1"/>
    <xf numFmtId="2" fontId="13" fillId="0" borderId="3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/>
    </xf>
    <xf numFmtId="0" fontId="12" fillId="7" borderId="1" xfId="0" applyFont="1" applyFill="1" applyBorder="1"/>
    <xf numFmtId="0" fontId="17" fillId="7" borderId="3" xfId="0" applyFont="1" applyFill="1" applyBorder="1"/>
    <xf numFmtId="2" fontId="17" fillId="7" borderId="3" xfId="0" applyNumberFormat="1" applyFont="1" applyFill="1" applyBorder="1"/>
    <xf numFmtId="0" fontId="14" fillId="6" borderId="3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4" fillId="5" borderId="3" xfId="0" applyFont="1" applyFill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2" fontId="14" fillId="9" borderId="3" xfId="0" applyNumberFormat="1" applyFont="1" applyFill="1" applyBorder="1"/>
    <xf numFmtId="0" fontId="13" fillId="5" borderId="1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vertical="center"/>
    </xf>
    <xf numFmtId="2" fontId="13" fillId="5" borderId="1" xfId="0" applyNumberFormat="1" applyFont="1" applyFill="1" applyBorder="1" applyAlignment="1">
      <alignment vertical="center"/>
    </xf>
    <xf numFmtId="2" fontId="13" fillId="5" borderId="3" xfId="0" applyNumberFormat="1" applyFont="1" applyFill="1" applyBorder="1" applyAlignment="1">
      <alignment vertical="center"/>
    </xf>
    <xf numFmtId="0" fontId="13" fillId="6" borderId="1" xfId="0" applyFont="1" applyFill="1" applyBorder="1" applyAlignment="1">
      <alignment horizontal="left" vertical="center"/>
    </xf>
    <xf numFmtId="0" fontId="16" fillId="6" borderId="3" xfId="0" applyFont="1" applyFill="1" applyBorder="1" applyAlignment="1">
      <alignment horizontal="left" vertical="center"/>
    </xf>
    <xf numFmtId="2" fontId="14" fillId="6" borderId="1" xfId="0" applyNumberFormat="1" applyFont="1" applyFill="1" applyBorder="1" applyAlignment="1">
      <alignment horizontal="left" vertical="center"/>
    </xf>
    <xf numFmtId="2" fontId="13" fillId="6" borderId="3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2" fontId="14" fillId="0" borderId="1" xfId="0" applyNumberFormat="1" applyFont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2" fontId="14" fillId="5" borderId="1" xfId="0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horizontal="left"/>
    </xf>
    <xf numFmtId="0" fontId="16" fillId="6" borderId="3" xfId="0" applyFont="1" applyFill="1" applyBorder="1" applyAlignment="1">
      <alignment vertical="center"/>
    </xf>
    <xf numFmtId="2" fontId="13" fillId="6" borderId="3" xfId="0" applyNumberFormat="1" applyFont="1" applyFill="1" applyBorder="1" applyAlignment="1">
      <alignment vertical="center"/>
    </xf>
    <xf numFmtId="0" fontId="14" fillId="6" borderId="1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vertical="center"/>
    </xf>
    <xf numFmtId="0" fontId="13" fillId="6" borderId="6" xfId="0" applyFont="1" applyFill="1" applyBorder="1" applyAlignment="1">
      <alignment vertical="center"/>
    </xf>
    <xf numFmtId="0" fontId="16" fillId="5" borderId="3" xfId="0" applyFont="1" applyFill="1" applyBorder="1" applyAlignment="1">
      <alignment vertical="center"/>
    </xf>
    <xf numFmtId="0" fontId="13" fillId="0" borderId="6" xfId="0" applyFont="1" applyBorder="1" applyAlignment="1">
      <alignment vertical="center"/>
    </xf>
    <xf numFmtId="2" fontId="14" fillId="6" borderId="1" xfId="0" applyNumberFormat="1" applyFont="1" applyFill="1" applyBorder="1" applyAlignment="1">
      <alignment vertical="center"/>
    </xf>
    <xf numFmtId="0" fontId="13" fillId="6" borderId="3" xfId="0" applyFont="1" applyFill="1" applyBorder="1" applyAlignment="1">
      <alignment horizontal="left" vertical="center"/>
    </xf>
    <xf numFmtId="2" fontId="11" fillId="10" borderId="2" xfId="0" applyNumberFormat="1" applyFont="1" applyFill="1" applyBorder="1"/>
    <xf numFmtId="2" fontId="13" fillId="0" borderId="2" xfId="0" applyNumberFormat="1" applyFont="1" applyBorder="1"/>
    <xf numFmtId="0" fontId="10" fillId="8" borderId="1" xfId="0" applyFont="1" applyFill="1" applyBorder="1"/>
    <xf numFmtId="0" fontId="11" fillId="10" borderId="1" xfId="0" applyFont="1" applyFill="1" applyBorder="1"/>
    <xf numFmtId="0" fontId="13" fillId="10" borderId="1" xfId="0" applyFont="1" applyFill="1" applyBorder="1"/>
    <xf numFmtId="0" fontId="13" fillId="10" borderId="3" xfId="0" applyFont="1" applyFill="1" applyBorder="1"/>
    <xf numFmtId="0" fontId="16" fillId="0" borderId="10" xfId="0" applyFont="1" applyBorder="1" applyAlignment="1">
      <alignment horizontal="left"/>
    </xf>
    <xf numFmtId="0" fontId="14" fillId="10" borderId="1" xfId="0" applyFont="1" applyFill="1" applyBorder="1"/>
    <xf numFmtId="0" fontId="19" fillId="0" borderId="0" xfId="0" applyFont="1"/>
    <xf numFmtId="0" fontId="16" fillId="0" borderId="3" xfId="0" applyFont="1" applyBorder="1" applyAlignment="1">
      <alignment horizontal="left"/>
    </xf>
    <xf numFmtId="0" fontId="20" fillId="0" borderId="0" xfId="0" applyFont="1"/>
    <xf numFmtId="0" fontId="15" fillId="0" borderId="3" xfId="0" applyFont="1" applyBorder="1" applyAlignment="1">
      <alignment horizontal="left"/>
    </xf>
    <xf numFmtId="0" fontId="12" fillId="7" borderId="1" xfId="0" applyFont="1" applyFill="1" applyBorder="1" applyAlignment="1">
      <alignment vertical="center"/>
    </xf>
    <xf numFmtId="0" fontId="21" fillId="7" borderId="1" xfId="0" applyFont="1" applyFill="1" applyBorder="1" applyAlignment="1">
      <alignment vertical="center"/>
    </xf>
    <xf numFmtId="0" fontId="21" fillId="7" borderId="3" xfId="0" applyFont="1" applyFill="1" applyBorder="1" applyAlignment="1">
      <alignment vertical="center"/>
    </xf>
    <xf numFmtId="2" fontId="12" fillId="7" borderId="2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11" fillId="7" borderId="3" xfId="0" applyFont="1" applyFill="1" applyBorder="1" applyAlignment="1">
      <alignment vertical="center"/>
    </xf>
    <xf numFmtId="0" fontId="14" fillId="0" borderId="10" xfId="0" applyFont="1" applyBorder="1" applyAlignment="1">
      <alignment horizontal="left"/>
    </xf>
    <xf numFmtId="0" fontId="11" fillId="11" borderId="1" xfId="0" applyFont="1" applyFill="1" applyBorder="1"/>
    <xf numFmtId="0" fontId="13" fillId="11" borderId="1" xfId="0" applyFont="1" applyFill="1" applyBorder="1"/>
    <xf numFmtId="0" fontId="13" fillId="11" borderId="3" xfId="0" applyFont="1" applyFill="1" applyBorder="1"/>
    <xf numFmtId="2" fontId="13" fillId="11" borderId="2" xfId="0" applyNumberFormat="1" applyFont="1" applyFill="1" applyBorder="1"/>
    <xf numFmtId="0" fontId="14" fillId="11" borderId="1" xfId="0" applyFont="1" applyFill="1" applyBorder="1"/>
    <xf numFmtId="0" fontId="15" fillId="0" borderId="3" xfId="0" applyFont="1" applyBorder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22" fillId="0" borderId="0" xfId="0" applyFont="1"/>
    <xf numFmtId="2" fontId="12" fillId="7" borderId="2" xfId="0" applyNumberFormat="1" applyFont="1" applyFill="1" applyBorder="1"/>
    <xf numFmtId="0" fontId="12" fillId="0" borderId="0" xfId="0" applyFont="1"/>
    <xf numFmtId="0" fontId="10" fillId="7" borderId="3" xfId="0" applyFont="1" applyFill="1" applyBorder="1"/>
    <xf numFmtId="0" fontId="12" fillId="7" borderId="3" xfId="0" applyFont="1" applyFill="1" applyBorder="1"/>
    <xf numFmtId="0" fontId="22" fillId="0" borderId="0" xfId="0" applyFont="1" applyAlignment="1">
      <alignment horizontal="left"/>
    </xf>
    <xf numFmtId="2" fontId="0" fillId="0" borderId="0" xfId="0" applyNumberFormat="1"/>
    <xf numFmtId="0" fontId="0" fillId="0" borderId="0" xfId="0" applyAlignment="1">
      <alignment horizontal="left"/>
    </xf>
    <xf numFmtId="0" fontId="14" fillId="6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2" fontId="14" fillId="0" borderId="1" xfId="0" applyNumberFormat="1" applyFont="1" applyFill="1" applyBorder="1" applyAlignment="1">
      <alignment vertical="center"/>
    </xf>
    <xf numFmtId="0" fontId="23" fillId="0" borderId="0" xfId="1"/>
    <xf numFmtId="3" fontId="23" fillId="0" borderId="0" xfId="1" applyNumberFormat="1"/>
    <xf numFmtId="0" fontId="24" fillId="0" borderId="8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8" xfId="1" applyFont="1" applyBorder="1" applyAlignment="1">
      <alignment horizontal="right" vertical="center"/>
    </xf>
    <xf numFmtId="0" fontId="25" fillId="0" borderId="1" xfId="1" applyFont="1" applyBorder="1" applyAlignment="1">
      <alignment horizontal="left" vertical="center"/>
    </xf>
    <xf numFmtId="0" fontId="25" fillId="0" borderId="3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3" fillId="0" borderId="5" xfId="1" applyBorder="1"/>
    <xf numFmtId="0" fontId="25" fillId="0" borderId="1" xfId="1" applyFont="1" applyBorder="1" applyAlignment="1">
      <alignment horizontal="left" vertical="top"/>
    </xf>
    <xf numFmtId="0" fontId="25" fillId="0" borderId="2" xfId="1" applyFont="1" applyBorder="1" applyAlignment="1">
      <alignment horizontal="right" vertical="center"/>
    </xf>
    <xf numFmtId="0" fontId="23" fillId="0" borderId="4" xfId="1" applyBorder="1"/>
    <xf numFmtId="0" fontId="1" fillId="12" borderId="1" xfId="1" applyFont="1" applyFill="1" applyBorder="1" applyAlignment="1">
      <alignment horizontal="left"/>
    </xf>
    <xf numFmtId="0" fontId="1" fillId="12" borderId="1" xfId="1" applyFont="1" applyFill="1" applyBorder="1"/>
    <xf numFmtId="0" fontId="2" fillId="12" borderId="1" xfId="1" applyFont="1" applyFill="1" applyBorder="1"/>
    <xf numFmtId="0" fontId="2" fillId="12" borderId="3" xfId="1" applyFont="1" applyFill="1" applyBorder="1"/>
    <xf numFmtId="2" fontId="1" fillId="12" borderId="2" xfId="1" applyNumberFormat="1" applyFont="1" applyFill="1" applyBorder="1"/>
    <xf numFmtId="0" fontId="1" fillId="13" borderId="1" xfId="1" applyFont="1" applyFill="1" applyBorder="1" applyAlignment="1">
      <alignment horizontal="left"/>
    </xf>
    <xf numFmtId="0" fontId="2" fillId="13" borderId="3" xfId="1" applyFont="1" applyFill="1" applyBorder="1"/>
    <xf numFmtId="0" fontId="1" fillId="13" borderId="1" xfId="1" applyFont="1" applyFill="1" applyBorder="1"/>
    <xf numFmtId="2" fontId="1" fillId="13" borderId="2" xfId="1" applyNumberFormat="1" applyFont="1" applyFill="1" applyBorder="1"/>
    <xf numFmtId="0" fontId="2" fillId="13" borderId="1" xfId="1" applyFont="1" applyFill="1" applyBorder="1"/>
    <xf numFmtId="0" fontId="2" fillId="12" borderId="3" xfId="1" applyFont="1" applyFill="1" applyBorder="1" applyAlignment="1">
      <alignment horizontal="right"/>
    </xf>
    <xf numFmtId="0" fontId="2" fillId="14" borderId="1" xfId="1" applyFont="1" applyFill="1" applyBorder="1" applyAlignment="1">
      <alignment horizontal="left"/>
    </xf>
    <xf numFmtId="0" fontId="2" fillId="14" borderId="3" xfId="1" applyFont="1" applyFill="1" applyBorder="1" applyAlignment="1">
      <alignment horizontal="left"/>
    </xf>
    <xf numFmtId="0" fontId="2" fillId="14" borderId="1" xfId="1" applyFont="1" applyFill="1" applyBorder="1"/>
    <xf numFmtId="2" fontId="2" fillId="12" borderId="3" xfId="1" applyNumberFormat="1" applyFont="1" applyFill="1" applyBorder="1"/>
    <xf numFmtId="0" fontId="3" fillId="0" borderId="2" xfId="1" applyFont="1" applyBorder="1"/>
    <xf numFmtId="0" fontId="2" fillId="15" borderId="1" xfId="1" applyFont="1" applyFill="1" applyBorder="1" applyAlignment="1">
      <alignment horizontal="left"/>
    </xf>
    <xf numFmtId="0" fontId="2" fillId="15" borderId="3" xfId="1" applyFont="1" applyFill="1" applyBorder="1"/>
    <xf numFmtId="0" fontId="2" fillId="15" borderId="1" xfId="1" applyFont="1" applyFill="1" applyBorder="1"/>
    <xf numFmtId="2" fontId="3" fillId="0" borderId="1" xfId="1" applyNumberFormat="1" applyFont="1" applyBorder="1" applyAlignment="1">
      <alignment vertical="center"/>
    </xf>
    <xf numFmtId="2" fontId="2" fillId="0" borderId="3" xfId="1" applyNumberFormat="1" applyFont="1" applyBorder="1"/>
    <xf numFmtId="0" fontId="2" fillId="12" borderId="1" xfId="1" applyFont="1" applyFill="1" applyBorder="1" applyAlignment="1">
      <alignment horizontal="left"/>
    </xf>
    <xf numFmtId="0" fontId="2" fillId="14" borderId="3" xfId="1" applyFont="1" applyFill="1" applyBorder="1" applyAlignment="1">
      <alignment horizontal="right"/>
    </xf>
    <xf numFmtId="2" fontId="2" fillId="15" borderId="3" xfId="1" applyNumberFormat="1" applyFont="1" applyFill="1" applyBorder="1"/>
    <xf numFmtId="0" fontId="2" fillId="0" borderId="1" xfId="1" applyFont="1" applyBorder="1"/>
    <xf numFmtId="0" fontId="3" fillId="0" borderId="1" xfId="1" applyFont="1" applyBorder="1"/>
    <xf numFmtId="0" fontId="3" fillId="0" borderId="1" xfId="1" applyFont="1" applyBorder="1" applyAlignment="1">
      <alignment horizontal="left"/>
    </xf>
    <xf numFmtId="0" fontId="3" fillId="0" borderId="3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2" fontId="3" fillId="0" borderId="3" xfId="1" applyNumberFormat="1" applyFont="1" applyBorder="1"/>
    <xf numFmtId="0" fontId="3" fillId="0" borderId="3" xfId="1" applyFont="1" applyBorder="1"/>
    <xf numFmtId="2" fontId="3" fillId="16" borderId="1" xfId="1" applyNumberFormat="1" applyFont="1" applyFill="1" applyBorder="1" applyAlignment="1">
      <alignment vertical="center"/>
    </xf>
    <xf numFmtId="0" fontId="2" fillId="15" borderId="3" xfId="1" applyFont="1" applyFill="1" applyBorder="1" applyAlignment="1">
      <alignment horizontal="left"/>
    </xf>
    <xf numFmtId="2" fontId="2" fillId="14" borderId="3" xfId="1" applyNumberFormat="1" applyFont="1" applyFill="1" applyBorder="1"/>
    <xf numFmtId="0" fontId="2" fillId="0" borderId="3" xfId="1" applyFont="1" applyBorder="1" applyAlignment="1">
      <alignment horizontal="right"/>
    </xf>
    <xf numFmtId="0" fontId="2" fillId="15" borderId="6" xfId="1" applyFont="1" applyFill="1" applyBorder="1"/>
    <xf numFmtId="0" fontId="2" fillId="15" borderId="3" xfId="1" applyFont="1" applyFill="1" applyBorder="1" applyAlignment="1">
      <alignment horizontal="right"/>
    </xf>
    <xf numFmtId="0" fontId="3" fillId="0" borderId="3" xfId="1" applyFont="1" applyBorder="1" applyAlignment="1">
      <alignment horizontal="left"/>
    </xf>
    <xf numFmtId="0" fontId="3" fillId="0" borderId="6" xfId="1" applyFont="1" applyBorder="1"/>
    <xf numFmtId="0" fontId="2" fillId="0" borderId="2" xfId="1" applyFont="1" applyBorder="1"/>
    <xf numFmtId="0" fontId="3" fillId="0" borderId="1" xfId="1" applyFont="1" applyBorder="1" applyAlignment="1">
      <alignment horizontal="center"/>
    </xf>
    <xf numFmtId="0" fontId="2" fillId="14" borderId="6" xfId="1" applyFont="1" applyFill="1" applyBorder="1"/>
    <xf numFmtId="0" fontId="3" fillId="17" borderId="1" xfId="1" applyFont="1" applyFill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2" fontId="3" fillId="0" borderId="3" xfId="1" applyNumberFormat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2" fillId="0" borderId="1" xfId="1" applyFont="1" applyBorder="1" applyAlignment="1">
      <alignment horizontal="left"/>
    </xf>
    <xf numFmtId="2" fontId="2" fillId="15" borderId="1" xfId="1" applyNumberFormat="1" applyFont="1" applyFill="1" applyBorder="1"/>
    <xf numFmtId="0" fontId="26" fillId="0" borderId="1" xfId="1" applyFont="1" applyBorder="1"/>
    <xf numFmtId="0" fontId="3" fillId="0" borderId="6" xfId="1" applyFont="1" applyBorder="1" applyAlignment="1">
      <alignment vertical="center"/>
    </xf>
    <xf numFmtId="2" fontId="3" fillId="16" borderId="3" xfId="1" applyNumberFormat="1" applyFont="1" applyFill="1" applyBorder="1" applyAlignment="1">
      <alignment vertical="center"/>
    </xf>
    <xf numFmtId="0" fontId="2" fillId="14" borderId="9" xfId="1" applyFont="1" applyFill="1" applyBorder="1"/>
    <xf numFmtId="0" fontId="3" fillId="0" borderId="3" xfId="1" applyFont="1" applyBorder="1" applyAlignment="1">
      <alignment horizontal="right" vertical="center"/>
    </xf>
    <xf numFmtId="0" fontId="27" fillId="13" borderId="3" xfId="1" applyFont="1" applyFill="1" applyBorder="1" applyAlignment="1">
      <alignment horizontal="left"/>
    </xf>
    <xf numFmtId="0" fontId="26" fillId="0" borderId="3" xfId="1" applyFont="1" applyBorder="1"/>
    <xf numFmtId="2" fontId="2" fillId="14" borderId="1" xfId="1" applyNumberFormat="1" applyFont="1" applyFill="1" applyBorder="1"/>
    <xf numFmtId="0" fontId="3" fillId="0" borderId="3" xfId="1" applyFont="1" applyBorder="1" applyAlignment="1">
      <alignment horizontal="right"/>
    </xf>
    <xf numFmtId="0" fontId="27" fillId="13" borderId="3" xfId="1" applyFont="1" applyFill="1" applyBorder="1"/>
    <xf numFmtId="0" fontId="27" fillId="0" borderId="3" xfId="1" applyFont="1" applyBorder="1"/>
    <xf numFmtId="0" fontId="1" fillId="0" borderId="1" xfId="1" applyFont="1" applyBorder="1"/>
    <xf numFmtId="2" fontId="1" fillId="0" borderId="2" xfId="1" applyNumberFormat="1" applyFont="1" applyBorder="1"/>
    <xf numFmtId="0" fontId="2" fillId="0" borderId="3" xfId="1" applyFont="1" applyBorder="1"/>
    <xf numFmtId="0" fontId="25" fillId="19" borderId="1" xfId="1" applyFont="1" applyFill="1" applyBorder="1"/>
    <xf numFmtId="0" fontId="3" fillId="15" borderId="1" xfId="1" applyFont="1" applyFill="1" applyBorder="1" applyAlignment="1">
      <alignment vertical="center"/>
    </xf>
    <xf numFmtId="0" fontId="3" fillId="14" borderId="1" xfId="1" applyFont="1" applyFill="1" applyBorder="1" applyAlignment="1">
      <alignment vertical="center"/>
    </xf>
    <xf numFmtId="0" fontId="3" fillId="14" borderId="3" xfId="1" applyFont="1" applyFill="1" applyBorder="1" applyAlignment="1">
      <alignment horizontal="right" vertical="center"/>
    </xf>
    <xf numFmtId="0" fontId="3" fillId="15" borderId="3" xfId="1" applyFont="1" applyFill="1" applyBorder="1" applyAlignment="1">
      <alignment horizontal="right"/>
    </xf>
    <xf numFmtId="2" fontId="2" fillId="16" borderId="3" xfId="1" applyNumberFormat="1" applyFont="1" applyFill="1" applyBorder="1"/>
    <xf numFmtId="0" fontId="3" fillId="0" borderId="5" xfId="1" applyFont="1" applyBorder="1"/>
    <xf numFmtId="2" fontId="2" fillId="16" borderId="1" xfId="1" applyNumberFormat="1" applyFont="1" applyFill="1" applyBorder="1"/>
    <xf numFmtId="0" fontId="2" fillId="16" borderId="3" xfId="1" applyFont="1" applyFill="1" applyBorder="1"/>
    <xf numFmtId="0" fontId="2" fillId="14" borderId="1" xfId="1" applyFont="1" applyFill="1" applyBorder="1" applyAlignment="1">
      <alignment horizontal="left" vertical="center"/>
    </xf>
    <xf numFmtId="0" fontId="2" fillId="14" borderId="3" xfId="1" applyFont="1" applyFill="1" applyBorder="1" applyAlignment="1">
      <alignment vertical="center"/>
    </xf>
    <xf numFmtId="0" fontId="2" fillId="14" borderId="1" xfId="1" applyFont="1" applyFill="1" applyBorder="1" applyAlignment="1">
      <alignment vertical="center"/>
    </xf>
    <xf numFmtId="2" fontId="2" fillId="14" borderId="1" xfId="1" applyNumberFormat="1" applyFont="1" applyFill="1" applyBorder="1" applyAlignment="1">
      <alignment vertical="center"/>
    </xf>
    <xf numFmtId="2" fontId="2" fillId="14" borderId="3" xfId="1" applyNumberFormat="1" applyFont="1" applyFill="1" applyBorder="1" applyAlignment="1">
      <alignment vertical="center"/>
    </xf>
    <xf numFmtId="0" fontId="2" fillId="15" borderId="1" xfId="1" applyFont="1" applyFill="1" applyBorder="1" applyAlignment="1">
      <alignment horizontal="left" vertical="center"/>
    </xf>
    <xf numFmtId="0" fontId="27" fillId="15" borderId="3" xfId="1" applyFont="1" applyFill="1" applyBorder="1" applyAlignment="1">
      <alignment horizontal="left" vertical="center"/>
    </xf>
    <xf numFmtId="2" fontId="2" fillId="15" borderId="3" xfId="1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2" fontId="2" fillId="16" borderId="1" xfId="1" applyNumberFormat="1" applyFont="1" applyFill="1" applyBorder="1" applyAlignment="1">
      <alignment vertical="center"/>
    </xf>
    <xf numFmtId="2" fontId="2" fillId="0" borderId="3" xfId="1" applyNumberFormat="1" applyFont="1" applyBorder="1" applyAlignment="1">
      <alignment vertical="center"/>
    </xf>
    <xf numFmtId="2" fontId="2" fillId="15" borderId="1" xfId="1" applyNumberFormat="1" applyFont="1" applyFill="1" applyBorder="1" applyAlignment="1">
      <alignment horizontal="left" vertical="center"/>
    </xf>
    <xf numFmtId="0" fontId="3" fillId="14" borderId="1" xfId="1" applyFont="1" applyFill="1" applyBorder="1" applyAlignment="1">
      <alignment horizontal="left" vertical="center"/>
    </xf>
    <xf numFmtId="0" fontId="2" fillId="0" borderId="3" xfId="1" applyFont="1" applyBorder="1" applyAlignment="1">
      <alignment vertical="center"/>
    </xf>
    <xf numFmtId="0" fontId="3" fillId="12" borderId="3" xfId="1" applyFont="1" applyFill="1" applyBorder="1" applyAlignment="1">
      <alignment horizontal="right"/>
    </xf>
    <xf numFmtId="0" fontId="2" fillId="13" borderId="1" xfId="1" applyFont="1" applyFill="1" applyBorder="1" applyAlignment="1">
      <alignment horizontal="left"/>
    </xf>
    <xf numFmtId="0" fontId="27" fillId="15" borderId="3" xfId="1" applyFont="1" applyFill="1" applyBorder="1" applyAlignment="1">
      <alignment vertical="center"/>
    </xf>
    <xf numFmtId="0" fontId="2" fillId="15" borderId="1" xfId="1" applyFont="1" applyFill="1" applyBorder="1" applyAlignment="1">
      <alignment vertical="center"/>
    </xf>
    <xf numFmtId="2" fontId="2" fillId="15" borderId="3" xfId="1" applyNumberFormat="1" applyFont="1" applyFill="1" applyBorder="1" applyAlignment="1">
      <alignment vertical="center"/>
    </xf>
    <xf numFmtId="0" fontId="2" fillId="15" borderId="6" xfId="1" applyFont="1" applyFill="1" applyBorder="1" applyAlignment="1">
      <alignment vertical="center"/>
    </xf>
    <xf numFmtId="0" fontId="27" fillId="14" borderId="3" xfId="1" applyFont="1" applyFill="1" applyBorder="1" applyAlignment="1">
      <alignment vertical="center"/>
    </xf>
    <xf numFmtId="2" fontId="2" fillId="0" borderId="1" xfId="1" applyNumberFormat="1" applyFont="1" applyBorder="1" applyAlignment="1">
      <alignment vertical="center"/>
    </xf>
    <xf numFmtId="2" fontId="2" fillId="0" borderId="2" xfId="1" applyNumberFormat="1" applyFont="1" applyBorder="1"/>
    <xf numFmtId="0" fontId="4" fillId="17" borderId="1" xfId="1" applyFont="1" applyFill="1" applyBorder="1"/>
    <xf numFmtId="0" fontId="1" fillId="20" borderId="1" xfId="1" applyFont="1" applyFill="1" applyBorder="1"/>
    <xf numFmtId="0" fontId="2" fillId="20" borderId="1" xfId="1" applyFont="1" applyFill="1" applyBorder="1"/>
    <xf numFmtId="0" fontId="2" fillId="20" borderId="3" xfId="1" applyFont="1" applyFill="1" applyBorder="1"/>
    <xf numFmtId="2" fontId="1" fillId="20" borderId="2" xfId="1" applyNumberFormat="1" applyFont="1" applyFill="1" applyBorder="1"/>
    <xf numFmtId="0" fontId="27" fillId="0" borderId="10" xfId="1" applyFont="1" applyBorder="1" applyAlignment="1">
      <alignment horizontal="left"/>
    </xf>
    <xf numFmtId="0" fontId="27" fillId="0" borderId="3" xfId="1" applyFont="1" applyBorder="1" applyAlignment="1">
      <alignment horizontal="right"/>
    </xf>
    <xf numFmtId="0" fontId="26" fillId="0" borderId="3" xfId="1" applyFont="1" applyBorder="1" applyAlignment="1">
      <alignment horizontal="right"/>
    </xf>
    <xf numFmtId="0" fontId="26" fillId="0" borderId="10" xfId="1" applyFont="1" applyBorder="1" applyAlignment="1">
      <alignment horizontal="left"/>
    </xf>
    <xf numFmtId="0" fontId="1" fillId="0" borderId="1" xfId="1" applyFont="1" applyBorder="1" applyAlignment="1">
      <alignment horizontal="left" vertical="center"/>
    </xf>
    <xf numFmtId="0" fontId="25" fillId="19" borderId="1" xfId="1" applyFont="1" applyFill="1" applyBorder="1" applyAlignment="1">
      <alignment vertical="center"/>
    </xf>
    <xf numFmtId="0" fontId="1" fillId="19" borderId="3" xfId="1" applyFont="1" applyFill="1" applyBorder="1" applyAlignment="1">
      <alignment vertical="center"/>
    </xf>
    <xf numFmtId="0" fontId="27" fillId="0" borderId="3" xfId="1" applyFont="1" applyBorder="1" applyAlignment="1">
      <alignment horizontal="right" vertical="center"/>
    </xf>
    <xf numFmtId="0" fontId="1" fillId="19" borderId="1" xfId="1" applyFont="1" applyFill="1" applyBorder="1" applyAlignment="1">
      <alignment vertical="center"/>
    </xf>
    <xf numFmtId="0" fontId="3" fillId="0" borderId="10" xfId="1" applyFont="1" applyBorder="1" applyAlignment="1">
      <alignment horizontal="left"/>
    </xf>
    <xf numFmtId="0" fontId="1" fillId="21" borderId="1" xfId="1" applyFont="1" applyFill="1" applyBorder="1"/>
    <xf numFmtId="0" fontId="2" fillId="21" borderId="1" xfId="1" applyFont="1" applyFill="1" applyBorder="1"/>
    <xf numFmtId="0" fontId="2" fillId="21" borderId="3" xfId="1" applyFont="1" applyFill="1" applyBorder="1"/>
    <xf numFmtId="2" fontId="2" fillId="21" borderId="2" xfId="1" applyNumberFormat="1" applyFont="1" applyFill="1" applyBorder="1"/>
    <xf numFmtId="0" fontId="26" fillId="0" borderId="3" xfId="1" applyFont="1" applyBorder="1" applyAlignment="1">
      <alignment horizontal="right" vertical="center"/>
    </xf>
    <xf numFmtId="0" fontId="26" fillId="0" borderId="1" xfId="1" applyFont="1" applyBorder="1" applyAlignment="1">
      <alignment horizontal="left" vertical="center"/>
    </xf>
    <xf numFmtId="0" fontId="26" fillId="0" borderId="1" xfId="1" applyFont="1" applyBorder="1" applyAlignment="1">
      <alignment vertical="center"/>
    </xf>
    <xf numFmtId="0" fontId="28" fillId="0" borderId="0" xfId="1" applyFont="1"/>
    <xf numFmtId="2" fontId="25" fillId="19" borderId="2" xfId="1" applyNumberFormat="1" applyFont="1" applyFill="1" applyBorder="1"/>
    <xf numFmtId="0" fontId="25" fillId="0" borderId="0" xfId="1" applyFont="1"/>
    <xf numFmtId="0" fontId="25" fillId="19" borderId="3" xfId="1" applyFont="1" applyFill="1" applyBorder="1"/>
    <xf numFmtId="0" fontId="28" fillId="0" borderId="0" xfId="1" applyFont="1" applyAlignment="1">
      <alignment horizontal="right"/>
    </xf>
    <xf numFmtId="0" fontId="29" fillId="0" borderId="0" xfId="1" applyFont="1"/>
    <xf numFmtId="0" fontId="1" fillId="0" borderId="8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/>
    </xf>
    <xf numFmtId="0" fontId="1" fillId="0" borderId="2" xfId="1" applyFont="1" applyBorder="1" applyAlignment="1">
      <alignment horizontal="center" vertical="center"/>
    </xf>
    <xf numFmtId="2" fontId="2" fillId="19" borderId="3" xfId="1" applyNumberFormat="1" applyFont="1" applyFill="1" applyBorder="1"/>
    <xf numFmtId="0" fontId="3" fillId="13" borderId="3" xfId="1" applyFont="1" applyFill="1" applyBorder="1" applyAlignment="1">
      <alignment horizontal="right" vertical="center"/>
    </xf>
    <xf numFmtId="2" fontId="3" fillId="19" borderId="3" xfId="1" applyNumberFormat="1" applyFont="1" applyFill="1" applyBorder="1" applyAlignment="1">
      <alignment vertical="center"/>
    </xf>
    <xf numFmtId="0" fontId="3" fillId="13" borderId="3" xfId="1" applyFont="1" applyFill="1" applyBorder="1" applyAlignment="1">
      <alignment vertical="center"/>
    </xf>
    <xf numFmtId="0" fontId="3" fillId="13" borderId="3" xfId="1" applyFont="1" applyFill="1" applyBorder="1" applyAlignment="1">
      <alignment horizontal="right"/>
    </xf>
    <xf numFmtId="0" fontId="3" fillId="15" borderId="3" xfId="1" applyFont="1" applyFill="1" applyBorder="1" applyAlignment="1">
      <alignment horizontal="right" vertical="center"/>
    </xf>
    <xf numFmtId="0" fontId="23" fillId="0" borderId="0" xfId="1" applyAlignment="1">
      <alignment horizontal="right"/>
    </xf>
    <xf numFmtId="2" fontId="2" fillId="12" borderId="3" xfId="1" applyNumberFormat="1" applyFont="1" applyFill="1" applyBorder="1" applyAlignment="1">
      <alignment vertical="center"/>
    </xf>
    <xf numFmtId="2" fontId="2" fillId="15" borderId="1" xfId="1" applyNumberFormat="1" applyFont="1" applyFill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19" borderId="1" xfId="1" applyFont="1" applyFill="1" applyBorder="1" applyAlignment="1">
      <alignment vertical="center"/>
    </xf>
    <xf numFmtId="0" fontId="2" fillId="19" borderId="3" xfId="1" applyFont="1" applyFill="1" applyBorder="1" applyAlignment="1">
      <alignment vertical="center"/>
    </xf>
    <xf numFmtId="2" fontId="1" fillId="16" borderId="2" xfId="1" applyNumberFormat="1" applyFont="1" applyFill="1" applyBorder="1" applyAlignment="1">
      <alignment vertical="center"/>
    </xf>
    <xf numFmtId="2" fontId="25" fillId="18" borderId="2" xfId="1" applyNumberFormat="1" applyFont="1" applyFill="1" applyBorder="1" applyAlignment="1">
      <alignment vertical="center"/>
    </xf>
    <xf numFmtId="0" fontId="1" fillId="19" borderId="3" xfId="1" applyFont="1" applyFill="1" applyBorder="1"/>
    <xf numFmtId="0" fontId="16" fillId="0" borderId="3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3" fontId="13" fillId="6" borderId="1" xfId="0" applyNumberFormat="1" applyFont="1" applyFill="1" applyBorder="1" applyAlignment="1">
      <alignment horizontal="left"/>
    </xf>
    <xf numFmtId="0" fontId="13" fillId="0" borderId="1" xfId="0" applyFont="1" applyFill="1" applyBorder="1"/>
    <xf numFmtId="0" fontId="14" fillId="0" borderId="1" xfId="0" applyFont="1" applyFill="1" applyBorder="1"/>
    <xf numFmtId="2" fontId="13" fillId="0" borderId="3" xfId="0" applyNumberFormat="1" applyFont="1" applyFill="1" applyBorder="1"/>
    <xf numFmtId="2" fontId="14" fillId="0" borderId="3" xfId="0" applyNumberFormat="1" applyFont="1" applyFill="1" applyBorder="1"/>
    <xf numFmtId="2" fontId="14" fillId="0" borderId="3" xfId="0" applyNumberFormat="1" applyFont="1" applyFill="1" applyBorder="1" applyAlignment="1">
      <alignment vertical="center"/>
    </xf>
    <xf numFmtId="2" fontId="13" fillId="0" borderId="1" xfId="0" applyNumberFormat="1" applyFont="1" applyFill="1" applyBorder="1"/>
    <xf numFmtId="0" fontId="14" fillId="0" borderId="3" xfId="0" applyFont="1" applyFill="1" applyBorder="1" applyAlignment="1">
      <alignment vertical="center"/>
    </xf>
  </cellXfs>
  <cellStyles count="2">
    <cellStyle name="Normal" xfId="0" builtinId="0"/>
    <cellStyle name="Normal 2" xfId="1" xr:uid="{EEBF14D3-89DA-4E52-BC61-9C2DAC5DDF4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F4ED-FE47-4652-B549-E7E64A879093}">
  <dimension ref="A1:AC107"/>
  <sheetViews>
    <sheetView zoomScale="75" zoomScaleNormal="75" workbookViewId="0">
      <selection activeCell="W17" sqref="W17"/>
    </sheetView>
  </sheetViews>
  <sheetFormatPr baseColWidth="10" defaultColWidth="11.7109375" defaultRowHeight="15" x14ac:dyDescent="0.25"/>
  <cols>
    <col min="1" max="1" width="6.7109375" customWidth="1"/>
    <col min="2" max="2" width="6.42578125" customWidth="1"/>
    <col min="3" max="3" width="7" style="189" customWidth="1"/>
    <col min="4" max="4" width="22" customWidth="1"/>
    <col min="9" max="9" width="7.85546875" customWidth="1"/>
    <col min="10" max="10" width="7.140625" customWidth="1"/>
    <col min="11" max="11" width="23.140625" customWidth="1"/>
    <col min="12" max="12" width="11.7109375" style="164"/>
    <col min="17" max="17" width="8.140625" customWidth="1"/>
    <col min="18" max="18" width="4" customWidth="1"/>
    <col min="19" max="19" width="25.28515625" customWidth="1"/>
  </cols>
  <sheetData>
    <row r="1" spans="1:29" ht="27" x14ac:dyDescent="0.25">
      <c r="A1" s="24"/>
      <c r="B1" s="24"/>
      <c r="C1" s="27"/>
      <c r="D1" s="24"/>
      <c r="E1" s="24"/>
      <c r="F1" s="24" t="s">
        <v>52</v>
      </c>
      <c r="G1" s="24"/>
      <c r="H1" s="25"/>
      <c r="I1" s="24"/>
      <c r="J1" s="24"/>
      <c r="K1" s="24"/>
      <c r="L1" s="26"/>
      <c r="M1" s="24"/>
      <c r="N1" s="24"/>
      <c r="O1" s="25"/>
      <c r="P1" s="24"/>
      <c r="Q1" s="24"/>
      <c r="R1" s="24"/>
      <c r="S1" s="24"/>
      <c r="T1" s="24"/>
      <c r="U1" s="24"/>
      <c r="V1" s="24" t="s">
        <v>52</v>
      </c>
      <c r="W1" s="24"/>
      <c r="X1" s="25"/>
      <c r="Y1" s="24"/>
      <c r="Z1" s="24"/>
      <c r="AA1" s="24"/>
      <c r="AB1" s="24"/>
      <c r="AC1" s="24"/>
    </row>
    <row r="2" spans="1:29" ht="15.75" x14ac:dyDescent="0.25">
      <c r="A2" s="28" t="s">
        <v>56</v>
      </c>
      <c r="B2" s="29"/>
      <c r="C2" s="38"/>
      <c r="D2" s="31" t="s">
        <v>57</v>
      </c>
      <c r="E2" s="28" t="s">
        <v>58</v>
      </c>
      <c r="F2" s="32"/>
      <c r="G2" s="30"/>
      <c r="H2" s="33"/>
      <c r="I2" s="28" t="s">
        <v>56</v>
      </c>
      <c r="J2" s="30"/>
      <c r="K2" s="31" t="s">
        <v>59</v>
      </c>
      <c r="L2" s="34" t="s">
        <v>58</v>
      </c>
      <c r="M2" s="29"/>
      <c r="N2" s="30"/>
      <c r="O2" s="33"/>
      <c r="P2" s="28" t="s">
        <v>56</v>
      </c>
      <c r="Q2" s="29"/>
      <c r="R2" s="30"/>
      <c r="S2" s="31" t="s">
        <v>57</v>
      </c>
      <c r="T2" s="28" t="s">
        <v>58</v>
      </c>
      <c r="U2" s="32"/>
      <c r="V2" s="30"/>
      <c r="W2" s="33"/>
      <c r="X2" s="28" t="s">
        <v>56</v>
      </c>
      <c r="Y2" s="30"/>
      <c r="Z2" s="31" t="s">
        <v>59</v>
      </c>
      <c r="AA2" s="35" t="s">
        <v>58</v>
      </c>
      <c r="AB2" s="29"/>
      <c r="AC2" s="30"/>
    </row>
    <row r="3" spans="1:29" x14ac:dyDescent="0.25">
      <c r="A3" s="39">
        <v>60</v>
      </c>
      <c r="B3" s="40"/>
      <c r="C3" s="40"/>
      <c r="D3" s="41" t="s">
        <v>61</v>
      </c>
      <c r="E3" s="42"/>
      <c r="F3" s="43"/>
      <c r="G3" s="44">
        <f>SUM(F4:F14)</f>
        <v>7110</v>
      </c>
      <c r="I3" s="45">
        <v>70</v>
      </c>
      <c r="J3" s="46"/>
      <c r="K3" s="47" t="s">
        <v>62</v>
      </c>
      <c r="L3" s="48"/>
      <c r="M3" s="46"/>
      <c r="N3" s="49">
        <f>SUM(M4:M39)</f>
        <v>21340</v>
      </c>
      <c r="P3" s="39">
        <v>60</v>
      </c>
      <c r="Q3" s="40"/>
      <c r="R3" s="40"/>
      <c r="S3" s="41" t="s">
        <v>61</v>
      </c>
      <c r="T3" s="42"/>
      <c r="U3" s="43"/>
      <c r="V3" s="44">
        <f>SUM(U4:U6)</f>
        <v>7110</v>
      </c>
      <c r="X3" s="45">
        <v>70</v>
      </c>
      <c r="Y3" s="46"/>
      <c r="Z3" s="47" t="s">
        <v>62</v>
      </c>
      <c r="AA3" s="50"/>
      <c r="AB3" s="46"/>
      <c r="AC3" s="49">
        <f>SUM(AB4:AB12)</f>
        <v>24590</v>
      </c>
    </row>
    <row r="4" spans="1:29" x14ac:dyDescent="0.25">
      <c r="A4" s="51">
        <v>602</v>
      </c>
      <c r="B4" s="52"/>
      <c r="C4" s="52"/>
      <c r="D4" s="53" t="s">
        <v>64</v>
      </c>
      <c r="E4" s="53" t="s">
        <v>65</v>
      </c>
      <c r="F4" s="54">
        <f>SUM(E5:E7)</f>
        <v>2000</v>
      </c>
      <c r="G4" s="55"/>
      <c r="I4" s="56">
        <v>701</v>
      </c>
      <c r="J4" s="57"/>
      <c r="K4" s="58" t="s">
        <v>66</v>
      </c>
      <c r="L4" s="59"/>
      <c r="M4" s="60">
        <v>0</v>
      </c>
      <c r="N4" s="55"/>
      <c r="P4" s="51">
        <v>602</v>
      </c>
      <c r="Q4" s="52"/>
      <c r="R4" s="52"/>
      <c r="S4" s="53" t="s">
        <v>64</v>
      </c>
      <c r="T4" s="61"/>
      <c r="U4" s="62">
        <v>2000</v>
      </c>
      <c r="V4" s="55"/>
      <c r="X4" s="56">
        <v>701</v>
      </c>
      <c r="Y4" s="57"/>
      <c r="Z4" s="58" t="s">
        <v>66</v>
      </c>
      <c r="AA4" s="58"/>
      <c r="AB4" s="62">
        <v>0</v>
      </c>
      <c r="AC4" s="55"/>
    </row>
    <row r="5" spans="1:29" x14ac:dyDescent="0.25">
      <c r="A5" s="66"/>
      <c r="B5" s="67" t="s">
        <v>65</v>
      </c>
      <c r="C5" s="68">
        <v>602261</v>
      </c>
      <c r="D5" s="69" t="s">
        <v>67</v>
      </c>
      <c r="E5" s="61">
        <v>1500</v>
      </c>
      <c r="F5" s="70"/>
      <c r="G5" s="55"/>
      <c r="I5" s="66"/>
      <c r="J5" s="71"/>
      <c r="K5" s="65"/>
      <c r="L5" s="65"/>
      <c r="M5" s="71"/>
      <c r="N5" s="55"/>
      <c r="P5" s="66"/>
      <c r="Q5" s="67" t="s">
        <v>65</v>
      </c>
      <c r="R5" s="68"/>
      <c r="S5" s="69"/>
      <c r="T5" s="61"/>
      <c r="U5" s="70"/>
      <c r="V5" s="55"/>
      <c r="X5" s="66"/>
      <c r="Y5" s="71"/>
      <c r="Z5" s="65"/>
      <c r="AA5" s="65"/>
      <c r="AB5" s="71"/>
      <c r="AC5" s="55"/>
    </row>
    <row r="6" spans="1:29" x14ac:dyDescent="0.25">
      <c r="A6" s="66"/>
      <c r="B6" s="71" t="s">
        <v>65</v>
      </c>
      <c r="C6" s="68">
        <v>602263</v>
      </c>
      <c r="D6" s="69" t="s">
        <v>68</v>
      </c>
      <c r="E6" s="61">
        <v>500</v>
      </c>
      <c r="F6" s="70"/>
      <c r="G6" s="55"/>
      <c r="I6" s="51">
        <v>702</v>
      </c>
      <c r="J6" s="52" t="s">
        <v>65</v>
      </c>
      <c r="K6" s="53" t="s">
        <v>69</v>
      </c>
      <c r="L6" s="72" t="s">
        <v>65</v>
      </c>
      <c r="M6" s="60">
        <v>0</v>
      </c>
      <c r="N6" s="55"/>
      <c r="P6" s="56">
        <v>606</v>
      </c>
      <c r="Q6" s="73"/>
      <c r="R6" s="73"/>
      <c r="S6" s="58" t="s">
        <v>70</v>
      </c>
      <c r="T6" s="64"/>
      <c r="U6" s="62">
        <v>5110</v>
      </c>
      <c r="V6" s="55"/>
      <c r="X6" s="51">
        <v>702</v>
      </c>
      <c r="Y6" s="52" t="s">
        <v>65</v>
      </c>
      <c r="Z6" s="53" t="s">
        <v>69</v>
      </c>
      <c r="AA6" s="53" t="s">
        <v>65</v>
      </c>
      <c r="AB6" s="62">
        <v>0</v>
      </c>
      <c r="AC6" s="55"/>
    </row>
    <row r="7" spans="1:29" x14ac:dyDescent="0.25">
      <c r="A7" s="66"/>
      <c r="B7" s="67" t="s">
        <v>65</v>
      </c>
      <c r="C7" s="68"/>
      <c r="D7" s="64"/>
      <c r="E7" s="75"/>
      <c r="F7" s="62" t="s">
        <v>65</v>
      </c>
      <c r="G7" s="55"/>
      <c r="I7" s="66"/>
      <c r="J7" s="67" t="s">
        <v>65</v>
      </c>
      <c r="K7" s="69" t="s">
        <v>65</v>
      </c>
      <c r="L7" s="61">
        <v>0</v>
      </c>
      <c r="M7" s="71"/>
      <c r="N7" s="55"/>
      <c r="P7" s="66"/>
      <c r="Q7" s="67" t="s">
        <v>65</v>
      </c>
      <c r="R7" s="68"/>
      <c r="S7" s="64"/>
      <c r="T7" s="75"/>
      <c r="U7" s="62" t="s">
        <v>65</v>
      </c>
      <c r="V7" s="55"/>
      <c r="X7" s="66"/>
      <c r="Y7" s="67" t="s">
        <v>65</v>
      </c>
      <c r="Z7" s="69" t="s">
        <v>65</v>
      </c>
      <c r="AA7" s="61"/>
      <c r="AB7" s="71"/>
      <c r="AC7" s="55"/>
    </row>
    <row r="8" spans="1:29" x14ac:dyDescent="0.25">
      <c r="A8" s="56">
        <v>606</v>
      </c>
      <c r="B8" s="73"/>
      <c r="C8" s="73"/>
      <c r="D8" s="58" t="s">
        <v>70</v>
      </c>
      <c r="E8" s="64"/>
      <c r="F8" s="54">
        <f>SUM(E9:E13)</f>
        <v>5110</v>
      </c>
      <c r="G8" s="55"/>
      <c r="I8" s="56">
        <v>706</v>
      </c>
      <c r="J8" s="73"/>
      <c r="K8" s="77" t="s">
        <v>71</v>
      </c>
      <c r="L8" s="78" t="s">
        <v>65</v>
      </c>
      <c r="M8" s="79">
        <v>0</v>
      </c>
      <c r="N8" s="55"/>
      <c r="P8" s="39">
        <v>61</v>
      </c>
      <c r="Q8" s="40"/>
      <c r="R8" s="40"/>
      <c r="S8" s="41" t="s">
        <v>72</v>
      </c>
      <c r="T8" s="42"/>
      <c r="U8" s="43"/>
      <c r="V8" s="44">
        <f>SUM(U9:U15)</f>
        <v>30857</v>
      </c>
      <c r="X8" s="56">
        <v>706</v>
      </c>
      <c r="Y8" s="73"/>
      <c r="Z8" s="77" t="s">
        <v>71</v>
      </c>
      <c r="AA8" s="79" t="s">
        <v>65</v>
      </c>
      <c r="AB8" s="62">
        <v>0</v>
      </c>
      <c r="AC8" s="55"/>
    </row>
    <row r="9" spans="1:29" x14ac:dyDescent="0.25">
      <c r="A9" s="66"/>
      <c r="B9" s="67">
        <v>6063</v>
      </c>
      <c r="C9" s="68"/>
      <c r="D9" s="69" t="s">
        <v>73</v>
      </c>
      <c r="E9" s="61">
        <v>500</v>
      </c>
      <c r="F9" s="71"/>
      <c r="G9" s="55"/>
      <c r="I9" s="66" t="s">
        <v>65</v>
      </c>
      <c r="J9" s="81"/>
      <c r="K9" s="82" t="s">
        <v>65</v>
      </c>
      <c r="L9" s="70" t="s">
        <v>65</v>
      </c>
      <c r="M9" s="70" t="s">
        <v>65</v>
      </c>
      <c r="N9" s="55"/>
      <c r="P9" s="51">
        <v>613</v>
      </c>
      <c r="Q9" s="52"/>
      <c r="R9" s="52"/>
      <c r="S9" s="53" t="s">
        <v>74</v>
      </c>
      <c r="T9" s="61"/>
      <c r="U9" s="62">
        <v>490</v>
      </c>
      <c r="V9" s="63"/>
      <c r="X9" s="66" t="s">
        <v>65</v>
      </c>
      <c r="Y9" s="81"/>
      <c r="Z9" s="82" t="s">
        <v>65</v>
      </c>
      <c r="AA9" s="70" t="s">
        <v>65</v>
      </c>
      <c r="AB9" s="70" t="s">
        <v>65</v>
      </c>
      <c r="AC9" s="55"/>
    </row>
    <row r="10" spans="1:29" x14ac:dyDescent="0.25">
      <c r="A10" s="83"/>
      <c r="B10" s="67">
        <v>6064</v>
      </c>
      <c r="C10" s="68"/>
      <c r="D10" s="69" t="s">
        <v>77</v>
      </c>
      <c r="E10" s="61">
        <v>1000</v>
      </c>
      <c r="F10" s="71"/>
      <c r="G10" s="55"/>
      <c r="I10" s="51">
        <v>707</v>
      </c>
      <c r="J10" s="52"/>
      <c r="K10" s="84" t="s">
        <v>78</v>
      </c>
      <c r="L10" s="85" t="s">
        <v>65</v>
      </c>
      <c r="M10" s="60">
        <f>SUM(L11:L11)</f>
        <v>0</v>
      </c>
      <c r="N10" s="55"/>
      <c r="P10" s="66" t="s">
        <v>65</v>
      </c>
      <c r="Q10" s="67"/>
      <c r="R10" s="67"/>
      <c r="S10" s="86"/>
      <c r="T10" s="87"/>
      <c r="U10" s="71"/>
      <c r="V10" s="55"/>
      <c r="X10" s="51">
        <v>707</v>
      </c>
      <c r="Y10" s="52"/>
      <c r="Z10" s="84" t="s">
        <v>78</v>
      </c>
      <c r="AA10" s="74" t="s">
        <v>65</v>
      </c>
      <c r="AB10" s="62">
        <f>SUM(AA11:AA11)</f>
        <v>0</v>
      </c>
      <c r="AC10" s="55"/>
    </row>
    <row r="11" spans="1:29" x14ac:dyDescent="0.25">
      <c r="A11" s="66" t="s">
        <v>65</v>
      </c>
      <c r="B11" s="67">
        <v>6065</v>
      </c>
      <c r="C11" s="68"/>
      <c r="D11" s="69" t="s">
        <v>80</v>
      </c>
      <c r="E11" s="61">
        <v>2340</v>
      </c>
      <c r="F11" s="71"/>
      <c r="G11" s="55"/>
      <c r="I11" s="89"/>
      <c r="J11" s="71" t="s">
        <v>65</v>
      </c>
      <c r="K11" s="82"/>
      <c r="L11" s="90"/>
      <c r="M11" s="90" t="s">
        <v>65</v>
      </c>
      <c r="N11" s="91"/>
      <c r="P11" s="56">
        <v>615</v>
      </c>
      <c r="Q11" s="73"/>
      <c r="R11" s="73"/>
      <c r="S11" s="58" t="s">
        <v>81</v>
      </c>
      <c r="T11" s="92" t="s">
        <v>65</v>
      </c>
      <c r="U11" s="62">
        <v>1000</v>
      </c>
      <c r="V11" s="55"/>
      <c r="X11" s="89"/>
      <c r="Y11" s="71" t="s">
        <v>65</v>
      </c>
      <c r="Z11" s="82"/>
      <c r="AA11" s="90"/>
      <c r="AB11" s="90" t="s">
        <v>65</v>
      </c>
      <c r="AC11" s="91"/>
    </row>
    <row r="12" spans="1:29" x14ac:dyDescent="0.25">
      <c r="A12" s="66"/>
      <c r="B12" s="67">
        <v>6066</v>
      </c>
      <c r="C12" s="68" t="s">
        <v>65</v>
      </c>
      <c r="D12" s="82" t="s">
        <v>83</v>
      </c>
      <c r="E12" s="90">
        <v>1270</v>
      </c>
      <c r="F12" s="71"/>
      <c r="G12" s="55"/>
      <c r="I12" s="56">
        <v>708</v>
      </c>
      <c r="J12" s="73"/>
      <c r="K12" s="58" t="s">
        <v>84</v>
      </c>
      <c r="L12" s="93" t="s">
        <v>65</v>
      </c>
      <c r="M12" s="60">
        <f>SUM(L13:L19)</f>
        <v>21340</v>
      </c>
      <c r="N12" s="91"/>
      <c r="P12" s="80"/>
      <c r="Q12" s="94" t="s">
        <v>65</v>
      </c>
      <c r="R12" s="68"/>
      <c r="S12" s="69"/>
      <c r="T12" s="61"/>
      <c r="U12" s="62"/>
      <c r="V12" s="63"/>
      <c r="X12" s="56">
        <v>708</v>
      </c>
      <c r="Y12" s="73"/>
      <c r="Z12" s="58" t="s">
        <v>84</v>
      </c>
      <c r="AA12" s="95" t="s">
        <v>65</v>
      </c>
      <c r="AB12" s="62">
        <v>24590</v>
      </c>
      <c r="AC12" s="91"/>
    </row>
    <row r="13" spans="1:29" x14ac:dyDescent="0.25">
      <c r="A13" s="66"/>
      <c r="B13" s="94"/>
      <c r="C13" s="68"/>
      <c r="D13" s="69"/>
      <c r="E13" s="61"/>
      <c r="F13" s="62"/>
      <c r="G13" s="55"/>
      <c r="I13" s="66"/>
      <c r="J13" s="67">
        <v>708801</v>
      </c>
      <c r="K13" s="69" t="s">
        <v>85</v>
      </c>
      <c r="L13" s="61">
        <v>200</v>
      </c>
      <c r="M13" s="70"/>
      <c r="N13" s="91"/>
      <c r="P13" s="51">
        <v>616</v>
      </c>
      <c r="Q13" s="52"/>
      <c r="R13" s="52"/>
      <c r="S13" s="53" t="s">
        <v>86</v>
      </c>
      <c r="T13" s="92" t="s">
        <v>65</v>
      </c>
      <c r="U13" s="62">
        <v>1300</v>
      </c>
      <c r="V13" s="63"/>
      <c r="X13" s="66"/>
      <c r="Y13" s="67"/>
      <c r="Z13" s="69"/>
      <c r="AA13" s="61"/>
      <c r="AB13" s="70"/>
      <c r="AC13" s="91"/>
    </row>
    <row r="14" spans="1:29" x14ac:dyDescent="0.25">
      <c r="A14" s="39">
        <v>61</v>
      </c>
      <c r="B14" s="40"/>
      <c r="C14" s="40"/>
      <c r="D14" s="41" t="s">
        <v>72</v>
      </c>
      <c r="E14" s="42"/>
      <c r="F14" s="43"/>
      <c r="G14" s="44">
        <f>SUM(F15:F34)</f>
        <v>30757</v>
      </c>
      <c r="I14" s="98"/>
      <c r="J14" s="67">
        <v>708802</v>
      </c>
      <c r="K14" s="99" t="s">
        <v>88</v>
      </c>
      <c r="L14" s="90">
        <v>8000</v>
      </c>
      <c r="M14" s="71"/>
      <c r="N14" s="91"/>
      <c r="P14" s="80"/>
      <c r="Q14" s="94"/>
      <c r="R14" s="68"/>
      <c r="S14" s="69"/>
      <c r="T14" s="61"/>
      <c r="U14" s="62"/>
      <c r="V14" s="63"/>
      <c r="X14" s="98"/>
      <c r="Y14" s="67"/>
      <c r="Z14" s="100"/>
      <c r="AA14" s="90"/>
      <c r="AB14" s="71"/>
      <c r="AC14" s="91"/>
    </row>
    <row r="15" spans="1:29" x14ac:dyDescent="0.25">
      <c r="A15" s="51">
        <v>613</v>
      </c>
      <c r="B15" s="52"/>
      <c r="C15" s="52"/>
      <c r="D15" s="53" t="s">
        <v>74</v>
      </c>
      <c r="E15" s="103"/>
      <c r="F15" s="54">
        <f>SUM(E16:E17)</f>
        <v>490</v>
      </c>
      <c r="G15" s="63"/>
      <c r="I15" s="98"/>
      <c r="J15" s="67">
        <v>708803</v>
      </c>
      <c r="K15" s="65" t="s">
        <v>91</v>
      </c>
      <c r="L15" s="104">
        <v>9750</v>
      </c>
      <c r="M15" s="62"/>
      <c r="N15" s="91"/>
      <c r="P15" s="56">
        <v>618</v>
      </c>
      <c r="Q15" s="73"/>
      <c r="R15" s="73"/>
      <c r="S15" s="58" t="s">
        <v>92</v>
      </c>
      <c r="T15" s="64"/>
      <c r="U15" s="60">
        <v>28067</v>
      </c>
      <c r="V15" s="63"/>
      <c r="X15" s="98"/>
      <c r="Y15" s="67"/>
      <c r="Z15" s="65"/>
      <c r="AA15" s="61"/>
      <c r="AB15" s="62"/>
      <c r="AC15" s="91"/>
    </row>
    <row r="16" spans="1:29" x14ac:dyDescent="0.25">
      <c r="A16" s="66" t="s">
        <v>65</v>
      </c>
      <c r="B16" s="67">
        <v>6132</v>
      </c>
      <c r="C16" s="68"/>
      <c r="D16" s="86" t="s">
        <v>94</v>
      </c>
      <c r="E16" s="87">
        <v>490</v>
      </c>
      <c r="F16" s="71"/>
      <c r="G16" s="55"/>
      <c r="I16" s="89"/>
      <c r="J16" s="67">
        <v>708804</v>
      </c>
      <c r="K16" s="69" t="s">
        <v>95</v>
      </c>
      <c r="L16" s="61">
        <v>800</v>
      </c>
      <c r="M16" s="90" t="s">
        <v>65</v>
      </c>
      <c r="N16" s="91"/>
      <c r="P16" s="66" t="s">
        <v>65</v>
      </c>
      <c r="Q16" s="81"/>
      <c r="R16" s="105"/>
      <c r="S16" s="69"/>
      <c r="T16" s="61"/>
      <c r="U16" s="71"/>
      <c r="V16" s="63"/>
      <c r="X16" s="89"/>
      <c r="Y16" s="67"/>
      <c r="Z16" s="69"/>
      <c r="AA16" s="61"/>
      <c r="AB16" s="90" t="s">
        <v>65</v>
      </c>
      <c r="AC16" s="91"/>
    </row>
    <row r="17" spans="1:29" x14ac:dyDescent="0.25">
      <c r="A17" s="66" t="s">
        <v>65</v>
      </c>
      <c r="B17" s="67">
        <v>6135</v>
      </c>
      <c r="C17" s="94"/>
      <c r="D17" s="64" t="s">
        <v>97</v>
      </c>
      <c r="E17" s="65">
        <v>0</v>
      </c>
      <c r="F17" s="62" t="s">
        <v>65</v>
      </c>
      <c r="G17" s="55"/>
      <c r="I17" s="89"/>
      <c r="J17" s="67">
        <v>708805</v>
      </c>
      <c r="K17" s="100" t="s">
        <v>98</v>
      </c>
      <c r="L17" s="90">
        <v>2020</v>
      </c>
      <c r="M17" s="90" t="s">
        <v>65</v>
      </c>
      <c r="N17" s="91"/>
      <c r="P17" s="39">
        <v>62</v>
      </c>
      <c r="Q17" s="40"/>
      <c r="R17" s="40"/>
      <c r="S17" s="41" t="s">
        <v>99</v>
      </c>
      <c r="T17" s="42"/>
      <c r="U17" s="43"/>
      <c r="V17" s="44">
        <f>SUM(U18:U26)</f>
        <v>7923</v>
      </c>
      <c r="X17" s="45">
        <v>74</v>
      </c>
      <c r="Y17" s="106"/>
      <c r="Z17" s="47" t="s">
        <v>100</v>
      </c>
      <c r="AA17" s="50"/>
      <c r="AB17" s="46"/>
      <c r="AC17" s="49">
        <v>48660</v>
      </c>
    </row>
    <row r="18" spans="1:29" x14ac:dyDescent="0.25">
      <c r="A18" s="56">
        <v>615</v>
      </c>
      <c r="B18" s="73"/>
      <c r="C18" s="73"/>
      <c r="D18" s="58" t="s">
        <v>81</v>
      </c>
      <c r="E18" s="92" t="s">
        <v>65</v>
      </c>
      <c r="F18" s="54">
        <f>SUM(E19:E22)</f>
        <v>1000</v>
      </c>
      <c r="G18" s="63"/>
      <c r="I18" s="66"/>
      <c r="J18" s="67">
        <v>708806</v>
      </c>
      <c r="K18" s="100" t="s">
        <v>102</v>
      </c>
      <c r="L18" s="61">
        <v>270</v>
      </c>
      <c r="M18" s="70"/>
      <c r="N18" s="55"/>
      <c r="P18" s="66"/>
      <c r="Q18" s="81"/>
      <c r="R18" s="105"/>
      <c r="S18" s="69"/>
      <c r="T18" s="61"/>
      <c r="U18" s="90"/>
      <c r="V18" s="55"/>
      <c r="X18" s="56">
        <v>740</v>
      </c>
      <c r="Y18" s="73" t="s">
        <v>65</v>
      </c>
      <c r="Z18" s="58" t="s">
        <v>103</v>
      </c>
      <c r="AA18" s="58"/>
      <c r="AB18" s="62">
        <v>12500</v>
      </c>
      <c r="AC18" s="55"/>
    </row>
    <row r="19" spans="1:29" x14ac:dyDescent="0.25">
      <c r="A19" s="80"/>
      <c r="B19" s="94" t="s">
        <v>65</v>
      </c>
      <c r="C19" s="68">
        <v>615510</v>
      </c>
      <c r="D19" s="69" t="s">
        <v>106</v>
      </c>
      <c r="E19" s="61">
        <v>500</v>
      </c>
      <c r="F19" s="62"/>
      <c r="G19" s="63"/>
      <c r="I19" s="66"/>
      <c r="J19" s="67">
        <v>708807</v>
      </c>
      <c r="K19" s="100" t="s">
        <v>102</v>
      </c>
      <c r="L19" s="61">
        <v>300</v>
      </c>
      <c r="M19" s="70"/>
      <c r="N19" s="55"/>
      <c r="P19" s="56">
        <v>622</v>
      </c>
      <c r="Q19" s="73"/>
      <c r="R19" s="73"/>
      <c r="S19" s="58" t="s">
        <v>108</v>
      </c>
      <c r="T19" s="61"/>
      <c r="U19" s="62">
        <v>270</v>
      </c>
      <c r="V19" s="63"/>
      <c r="X19" s="98"/>
      <c r="Y19" s="67" t="s">
        <v>65</v>
      </c>
      <c r="Z19" s="100"/>
      <c r="AA19" s="62"/>
      <c r="AB19" s="62"/>
      <c r="AC19" s="55"/>
    </row>
    <row r="20" spans="1:29" x14ac:dyDescent="0.25">
      <c r="A20" s="80"/>
      <c r="B20" s="94"/>
      <c r="C20" s="68">
        <v>615520</v>
      </c>
      <c r="D20" s="69" t="s">
        <v>110</v>
      </c>
      <c r="E20" s="61">
        <v>500</v>
      </c>
      <c r="F20" s="62"/>
      <c r="G20" s="63"/>
      <c r="I20" s="66"/>
      <c r="J20" s="67" t="s">
        <v>65</v>
      </c>
      <c r="K20" s="100" t="s">
        <v>65</v>
      </c>
      <c r="L20" s="90" t="s">
        <v>65</v>
      </c>
      <c r="M20" s="70" t="s">
        <v>65</v>
      </c>
      <c r="N20" s="55"/>
      <c r="P20" s="66"/>
      <c r="Q20" s="81"/>
      <c r="R20" s="105"/>
      <c r="S20" s="69"/>
      <c r="T20" s="61"/>
      <c r="U20" s="90"/>
      <c r="V20" s="55"/>
      <c r="X20" s="56">
        <v>741</v>
      </c>
      <c r="Y20" s="73" t="s">
        <v>65</v>
      </c>
      <c r="Z20" s="58" t="s">
        <v>112</v>
      </c>
      <c r="AA20" s="58"/>
      <c r="AB20" s="62">
        <v>17000</v>
      </c>
      <c r="AC20" s="55"/>
    </row>
    <row r="21" spans="1:29" x14ac:dyDescent="0.25">
      <c r="A21" s="80"/>
      <c r="B21" s="94"/>
      <c r="C21" s="68">
        <v>615550</v>
      </c>
      <c r="D21" s="69" t="s">
        <v>113</v>
      </c>
      <c r="E21" s="61">
        <v>0</v>
      </c>
      <c r="F21" s="62"/>
      <c r="G21" s="63"/>
      <c r="I21" s="98"/>
      <c r="J21" s="81"/>
      <c r="K21" s="82"/>
      <c r="L21" s="70"/>
      <c r="M21" s="71"/>
      <c r="N21" s="55"/>
      <c r="P21" s="51">
        <v>625</v>
      </c>
      <c r="Q21" s="52"/>
      <c r="R21" s="52"/>
      <c r="S21" s="53" t="s">
        <v>114</v>
      </c>
      <c r="T21" s="92"/>
      <c r="U21" s="62">
        <v>7153</v>
      </c>
      <c r="V21" s="55"/>
      <c r="X21" s="98"/>
      <c r="Y21" s="67"/>
      <c r="Z21" s="100"/>
      <c r="AA21" s="62"/>
      <c r="AB21" s="62"/>
      <c r="AC21" s="55"/>
    </row>
    <row r="22" spans="1:29" x14ac:dyDescent="0.25">
      <c r="A22" s="80"/>
      <c r="B22" s="94"/>
      <c r="C22" s="68"/>
      <c r="D22" s="69"/>
      <c r="E22" s="61"/>
      <c r="F22" s="62"/>
      <c r="G22" s="63"/>
      <c r="I22" s="98"/>
      <c r="J22" s="107"/>
      <c r="K22" s="82"/>
      <c r="L22" s="70"/>
      <c r="M22" s="71"/>
      <c r="N22" s="55"/>
      <c r="P22" s="66"/>
      <c r="Q22" s="81"/>
      <c r="R22" s="105"/>
      <c r="S22" s="69"/>
      <c r="T22" s="61"/>
      <c r="U22" s="71"/>
      <c r="V22" s="55"/>
      <c r="X22" s="56">
        <v>742</v>
      </c>
      <c r="Y22" s="73" t="s">
        <v>65</v>
      </c>
      <c r="Z22" s="58" t="s">
        <v>116</v>
      </c>
      <c r="AA22" s="58"/>
      <c r="AB22" s="62">
        <v>15000</v>
      </c>
      <c r="AC22" s="55"/>
    </row>
    <row r="23" spans="1:29" x14ac:dyDescent="0.25">
      <c r="A23" s="51">
        <v>616</v>
      </c>
      <c r="B23" s="52"/>
      <c r="C23" s="52"/>
      <c r="D23" s="53" t="s">
        <v>86</v>
      </c>
      <c r="E23" s="92" t="s">
        <v>65</v>
      </c>
      <c r="F23" s="54">
        <f>SUM(E24:E26)</f>
        <v>1200</v>
      </c>
      <c r="G23" s="63"/>
      <c r="I23" s="98"/>
      <c r="J23" s="107"/>
      <c r="K23" s="65"/>
      <c r="L23" s="65"/>
      <c r="M23" s="71"/>
      <c r="N23" s="55"/>
      <c r="P23" s="56">
        <v>626</v>
      </c>
      <c r="Q23" s="73" t="s">
        <v>65</v>
      </c>
      <c r="R23" s="73"/>
      <c r="S23" s="58" t="s">
        <v>117</v>
      </c>
      <c r="T23" s="61"/>
      <c r="U23" s="62">
        <v>250</v>
      </c>
      <c r="V23" s="55"/>
      <c r="X23" s="98"/>
      <c r="Y23" s="67"/>
      <c r="Z23" s="69"/>
      <c r="AA23" s="92"/>
      <c r="AB23" s="71"/>
      <c r="AC23" s="55"/>
    </row>
    <row r="24" spans="1:29" x14ac:dyDescent="0.25">
      <c r="A24" s="66" t="s">
        <v>65</v>
      </c>
      <c r="B24" s="81"/>
      <c r="C24" s="81">
        <v>616010</v>
      </c>
      <c r="D24" s="69" t="s">
        <v>118</v>
      </c>
      <c r="E24" s="61">
        <v>400</v>
      </c>
      <c r="F24" s="71"/>
      <c r="G24" s="55"/>
      <c r="I24" s="98"/>
      <c r="J24" s="107"/>
      <c r="K24" s="65"/>
      <c r="L24" s="65"/>
      <c r="M24" s="71"/>
      <c r="N24" s="55"/>
      <c r="P24" s="66"/>
      <c r="Q24" s="81"/>
      <c r="R24" s="105"/>
      <c r="S24" s="69"/>
      <c r="T24" s="61"/>
      <c r="U24" s="90"/>
      <c r="V24" s="55"/>
      <c r="X24" s="45">
        <v>75</v>
      </c>
      <c r="Y24" s="108"/>
      <c r="Z24" s="47" t="s">
        <v>119</v>
      </c>
      <c r="AA24" s="50"/>
      <c r="AB24" s="46"/>
      <c r="AC24" s="49">
        <f>SUM(AB25:AB27)</f>
        <v>0</v>
      </c>
    </row>
    <row r="25" spans="1:29" x14ac:dyDescent="0.25">
      <c r="A25" s="66" t="s">
        <v>65</v>
      </c>
      <c r="B25" s="81"/>
      <c r="C25" s="68">
        <v>616020</v>
      </c>
      <c r="D25" s="69" t="s">
        <v>120</v>
      </c>
      <c r="E25" s="61">
        <v>630</v>
      </c>
      <c r="F25" s="71"/>
      <c r="G25" s="55"/>
      <c r="I25" s="98"/>
      <c r="J25" s="107"/>
      <c r="K25" s="65"/>
      <c r="L25" s="65"/>
      <c r="M25" s="71"/>
      <c r="N25" s="55"/>
      <c r="P25" s="51">
        <v>627</v>
      </c>
      <c r="Q25" s="52"/>
      <c r="R25" s="110"/>
      <c r="S25" s="53" t="s">
        <v>121</v>
      </c>
      <c r="T25" s="61"/>
      <c r="U25" s="62">
        <v>250</v>
      </c>
      <c r="V25" s="55"/>
      <c r="X25" s="111"/>
      <c r="Y25" s="112"/>
      <c r="Z25" s="111"/>
      <c r="AA25" s="113"/>
      <c r="AB25" s="114"/>
      <c r="AC25" s="55"/>
    </row>
    <row r="26" spans="1:29" x14ac:dyDescent="0.25">
      <c r="A26" s="66" t="s">
        <v>65</v>
      </c>
      <c r="B26" s="81"/>
      <c r="C26" s="68">
        <v>616030</v>
      </c>
      <c r="D26" s="69" t="s">
        <v>122</v>
      </c>
      <c r="E26" s="61">
        <v>170</v>
      </c>
      <c r="F26" s="71"/>
      <c r="G26" s="55"/>
      <c r="I26" s="98"/>
      <c r="J26" s="107"/>
      <c r="K26" s="65"/>
      <c r="L26" s="65"/>
      <c r="M26" s="71"/>
      <c r="N26" s="55"/>
      <c r="P26" s="66"/>
      <c r="Q26" s="81"/>
      <c r="R26" s="105"/>
      <c r="S26" s="69"/>
      <c r="T26" s="61"/>
      <c r="U26" s="90"/>
      <c r="V26" s="55"/>
      <c r="X26" s="45">
        <v>76</v>
      </c>
      <c r="Y26" s="108"/>
      <c r="Z26" s="47" t="s">
        <v>124</v>
      </c>
      <c r="AA26" s="50"/>
      <c r="AB26" s="46"/>
      <c r="AC26" s="49">
        <v>1250</v>
      </c>
    </row>
    <row r="27" spans="1:29" x14ac:dyDescent="0.25">
      <c r="A27" s="66" t="s">
        <v>65</v>
      </c>
      <c r="B27" s="81"/>
      <c r="C27" s="81">
        <v>616040</v>
      </c>
      <c r="D27" s="69" t="s">
        <v>125</v>
      </c>
      <c r="E27" s="61">
        <v>100</v>
      </c>
      <c r="F27" s="71"/>
      <c r="G27" s="55"/>
      <c r="I27" s="98"/>
      <c r="J27" s="107"/>
      <c r="K27" s="65"/>
      <c r="L27" s="65"/>
      <c r="M27" s="71"/>
      <c r="N27" s="55"/>
      <c r="P27" s="39">
        <v>63</v>
      </c>
      <c r="Q27" s="40"/>
      <c r="R27" s="43"/>
      <c r="S27" s="41" t="s">
        <v>126</v>
      </c>
      <c r="T27" s="42"/>
      <c r="U27" s="43"/>
      <c r="V27" s="44">
        <f>SUM(U28:U29)</f>
        <v>0</v>
      </c>
      <c r="X27" s="80"/>
      <c r="Y27" s="115"/>
      <c r="Z27" s="116"/>
      <c r="AA27" s="113"/>
      <c r="AB27" s="114"/>
      <c r="AC27" s="117"/>
    </row>
    <row r="28" spans="1:29" x14ac:dyDescent="0.25">
      <c r="A28" s="56">
        <v>618</v>
      </c>
      <c r="B28" s="73"/>
      <c r="C28" s="73"/>
      <c r="D28" s="58" t="s">
        <v>127</v>
      </c>
      <c r="E28" s="64"/>
      <c r="F28" s="54">
        <f>SUM(E29:E38)</f>
        <v>28067</v>
      </c>
      <c r="G28" s="55"/>
      <c r="I28" s="98"/>
      <c r="J28" s="107"/>
      <c r="K28" s="65"/>
      <c r="L28" s="65"/>
      <c r="M28" s="71"/>
      <c r="N28" s="55"/>
      <c r="P28" s="66"/>
      <c r="Q28" s="67"/>
      <c r="R28" s="67"/>
      <c r="S28" s="69"/>
      <c r="T28" s="61"/>
      <c r="U28" s="90"/>
      <c r="V28" s="55"/>
      <c r="X28" s="45">
        <v>77</v>
      </c>
      <c r="Y28" s="108"/>
      <c r="Z28" s="47" t="s">
        <v>128</v>
      </c>
      <c r="AA28" s="50"/>
      <c r="AB28" s="46"/>
      <c r="AC28" s="49">
        <f>SUM(AA29:AA32)</f>
        <v>0</v>
      </c>
    </row>
    <row r="29" spans="1:29" x14ac:dyDescent="0.25">
      <c r="A29" s="66" t="s">
        <v>65</v>
      </c>
      <c r="B29" s="81"/>
      <c r="C29" s="68">
        <v>618501</v>
      </c>
      <c r="D29" s="86" t="s">
        <v>131</v>
      </c>
      <c r="E29" s="61">
        <v>11000</v>
      </c>
      <c r="F29" s="71"/>
      <c r="G29" s="55"/>
      <c r="I29" s="98"/>
      <c r="J29" s="107"/>
      <c r="K29" s="65"/>
      <c r="L29" s="65"/>
      <c r="M29" s="71"/>
      <c r="N29" s="55"/>
      <c r="P29" s="66"/>
      <c r="Q29" s="81"/>
      <c r="R29" s="105"/>
      <c r="S29" s="69"/>
      <c r="T29" s="61"/>
      <c r="U29" s="71"/>
      <c r="V29" s="55"/>
      <c r="X29" s="98"/>
      <c r="Y29" s="107"/>
      <c r="Z29" s="65"/>
      <c r="AA29" s="65"/>
      <c r="AB29" s="71"/>
      <c r="AC29" s="55"/>
    </row>
    <row r="30" spans="1:29" x14ac:dyDescent="0.25">
      <c r="A30" s="66"/>
      <c r="B30" s="81"/>
      <c r="C30" s="68">
        <v>618502</v>
      </c>
      <c r="D30" s="69" t="s">
        <v>107</v>
      </c>
      <c r="E30" s="61">
        <v>2040</v>
      </c>
      <c r="F30" s="71"/>
      <c r="G30" s="55"/>
      <c r="I30" s="98"/>
      <c r="J30" s="81"/>
      <c r="K30" s="82"/>
      <c r="L30" s="70"/>
      <c r="M30" s="71"/>
      <c r="N30" s="55"/>
      <c r="P30" s="39">
        <v>64</v>
      </c>
      <c r="Q30" s="40"/>
      <c r="R30" s="43"/>
      <c r="S30" s="41" t="s">
        <v>133</v>
      </c>
      <c r="T30" s="42"/>
      <c r="U30" s="43"/>
      <c r="V30" s="44">
        <f>SUM(U31)</f>
        <v>26940</v>
      </c>
      <c r="X30" s="98"/>
      <c r="Y30" s="81"/>
      <c r="Z30" s="82"/>
      <c r="AA30" s="70"/>
      <c r="AB30" s="71"/>
      <c r="AC30" s="55"/>
    </row>
    <row r="31" spans="1:29" x14ac:dyDescent="0.25">
      <c r="A31" s="66"/>
      <c r="B31" s="81"/>
      <c r="C31" s="68">
        <v>618503</v>
      </c>
      <c r="D31" s="69" t="s">
        <v>134</v>
      </c>
      <c r="E31" s="61">
        <v>2000</v>
      </c>
      <c r="F31" s="90"/>
      <c r="G31" s="55"/>
      <c r="I31" s="98"/>
      <c r="J31" s="107"/>
      <c r="K31" s="82"/>
      <c r="L31" s="70"/>
      <c r="M31" s="71"/>
      <c r="N31" s="55"/>
      <c r="P31" s="51">
        <v>641</v>
      </c>
      <c r="Q31" s="52"/>
      <c r="R31" s="110"/>
      <c r="S31" s="53" t="s">
        <v>135</v>
      </c>
      <c r="T31" s="64" t="s">
        <v>65</v>
      </c>
      <c r="U31" s="62">
        <v>26940</v>
      </c>
      <c r="V31" s="63"/>
      <c r="X31" s="98"/>
      <c r="Y31" s="107"/>
      <c r="Z31" s="82"/>
      <c r="AA31" s="70"/>
      <c r="AB31" s="71"/>
      <c r="AC31" s="55"/>
    </row>
    <row r="32" spans="1:29" x14ac:dyDescent="0.25">
      <c r="A32" s="66"/>
      <c r="B32" s="81"/>
      <c r="C32" s="68">
        <v>618504</v>
      </c>
      <c r="D32" s="69" t="s">
        <v>137</v>
      </c>
      <c r="E32" s="61">
        <v>2000</v>
      </c>
      <c r="F32" s="90"/>
      <c r="G32" s="55"/>
      <c r="I32" s="98"/>
      <c r="J32" s="107"/>
      <c r="K32" s="65"/>
      <c r="L32" s="65"/>
      <c r="M32" s="71"/>
      <c r="N32" s="55"/>
      <c r="P32" s="80"/>
      <c r="Q32" s="94"/>
      <c r="R32" s="88"/>
      <c r="S32" s="64"/>
      <c r="T32" s="61"/>
      <c r="U32" s="70"/>
      <c r="V32" s="55"/>
      <c r="X32" s="98"/>
      <c r="Y32" s="107"/>
      <c r="Z32" s="65"/>
      <c r="AA32" s="65"/>
      <c r="AB32" s="71"/>
      <c r="AC32" s="55"/>
    </row>
    <row r="33" spans="1:29" x14ac:dyDescent="0.25">
      <c r="A33" s="66"/>
      <c r="B33" s="81"/>
      <c r="C33" s="68">
        <v>618505</v>
      </c>
      <c r="D33" s="69" t="s">
        <v>139</v>
      </c>
      <c r="E33" s="61">
        <v>2000</v>
      </c>
      <c r="F33" s="71"/>
      <c r="G33" s="55"/>
      <c r="I33" s="98"/>
      <c r="J33" s="107"/>
      <c r="K33" s="65"/>
      <c r="L33" s="65"/>
      <c r="M33" s="71"/>
      <c r="N33" s="55"/>
      <c r="P33" s="80"/>
      <c r="Q33" s="94"/>
      <c r="R33" s="88"/>
      <c r="S33" s="64"/>
      <c r="T33" s="64"/>
      <c r="U33" s="62"/>
      <c r="V33" s="55"/>
      <c r="X33" s="98"/>
      <c r="Y33" s="107"/>
      <c r="Z33" s="65"/>
      <c r="AA33" s="65"/>
      <c r="AB33" s="71"/>
      <c r="AC33" s="55"/>
    </row>
    <row r="34" spans="1:29" x14ac:dyDescent="0.25">
      <c r="A34" s="66"/>
      <c r="B34" s="81"/>
      <c r="C34" s="68">
        <v>618506</v>
      </c>
      <c r="D34" s="69" t="s">
        <v>141</v>
      </c>
      <c r="E34" s="61">
        <v>2500</v>
      </c>
      <c r="F34" s="71"/>
      <c r="G34" s="55"/>
      <c r="I34" s="98"/>
      <c r="J34" s="107"/>
      <c r="K34" s="65"/>
      <c r="L34" s="65"/>
      <c r="M34" s="71"/>
      <c r="N34" s="55"/>
      <c r="P34" s="39"/>
      <c r="Q34" s="40"/>
      <c r="R34" s="40"/>
      <c r="S34" s="41" t="s">
        <v>143</v>
      </c>
      <c r="T34" s="42"/>
      <c r="U34" s="43"/>
      <c r="V34" s="44">
        <f>SUM(U35:U36)</f>
        <v>1670</v>
      </c>
      <c r="X34" s="98"/>
      <c r="Y34" s="107"/>
      <c r="Z34" s="65"/>
      <c r="AA34" s="65"/>
      <c r="AB34" s="71"/>
      <c r="AC34" s="55"/>
    </row>
    <row r="35" spans="1:29" x14ac:dyDescent="0.25">
      <c r="A35" s="66"/>
      <c r="B35" s="81"/>
      <c r="C35" s="68">
        <v>618507</v>
      </c>
      <c r="D35" s="69" t="s">
        <v>144</v>
      </c>
      <c r="E35" s="61">
        <v>1700</v>
      </c>
      <c r="F35" s="90"/>
      <c r="G35" s="55"/>
      <c r="I35" s="98"/>
      <c r="J35" s="107"/>
      <c r="K35" s="65"/>
      <c r="L35" s="65"/>
      <c r="M35" s="71"/>
      <c r="N35" s="55"/>
      <c r="P35" s="51"/>
      <c r="Q35" s="52"/>
      <c r="R35" s="52"/>
      <c r="S35" s="53" t="s">
        <v>143</v>
      </c>
      <c r="T35" s="109" t="s">
        <v>65</v>
      </c>
      <c r="U35" s="60">
        <v>1670</v>
      </c>
      <c r="V35" s="63"/>
      <c r="X35" s="98"/>
      <c r="Y35" s="107"/>
      <c r="Z35" s="65"/>
      <c r="AA35" s="65"/>
      <c r="AB35" s="71"/>
      <c r="AC35" s="55"/>
    </row>
    <row r="36" spans="1:29" x14ac:dyDescent="0.25">
      <c r="A36" s="66"/>
      <c r="B36" s="81"/>
      <c r="C36" s="68">
        <v>618508</v>
      </c>
      <c r="D36" s="69" t="s">
        <v>115</v>
      </c>
      <c r="E36" s="61">
        <v>4827</v>
      </c>
      <c r="F36" s="90"/>
      <c r="G36" s="55"/>
      <c r="I36" s="98"/>
      <c r="J36" s="107"/>
      <c r="K36" s="65"/>
      <c r="L36" s="65"/>
      <c r="M36" s="71"/>
      <c r="N36" s="55"/>
      <c r="P36" s="66" t="s">
        <v>65</v>
      </c>
      <c r="Q36" s="81"/>
      <c r="R36" s="71"/>
      <c r="S36" s="86" t="s">
        <v>65</v>
      </c>
      <c r="T36" s="61" t="s">
        <v>65</v>
      </c>
      <c r="U36" s="71"/>
      <c r="V36" s="63"/>
      <c r="X36" s="98"/>
      <c r="Y36" s="107"/>
      <c r="Z36" s="65"/>
      <c r="AA36" s="65"/>
      <c r="AB36" s="71"/>
      <c r="AC36" s="55"/>
    </row>
    <row r="37" spans="1:29" ht="15.75" x14ac:dyDescent="0.25">
      <c r="A37" s="39">
        <v>62</v>
      </c>
      <c r="B37" s="40"/>
      <c r="C37" s="40"/>
      <c r="D37" s="41" t="s">
        <v>99</v>
      </c>
      <c r="E37" s="42"/>
      <c r="F37" s="43"/>
      <c r="G37" s="44">
        <f>SUM(F38:F63)</f>
        <v>7933</v>
      </c>
      <c r="I37" s="98"/>
      <c r="J37" s="107"/>
      <c r="K37" s="65"/>
      <c r="L37" s="65"/>
      <c r="M37" s="71"/>
      <c r="N37" s="55"/>
      <c r="P37" s="56"/>
      <c r="Q37" s="73"/>
      <c r="R37" s="73"/>
      <c r="S37" s="120" t="s">
        <v>145</v>
      </c>
      <c r="T37" s="121"/>
      <c r="U37" s="121"/>
      <c r="V37" s="122">
        <f>SUM(V3:V36)</f>
        <v>74500</v>
      </c>
      <c r="X37" s="56"/>
      <c r="Y37" s="73"/>
      <c r="Z37" s="120" t="s">
        <v>146</v>
      </c>
      <c r="AA37" s="121"/>
      <c r="AB37" s="121"/>
      <c r="AC37" s="122">
        <f>SUM(AC3:AC36)</f>
        <v>74500</v>
      </c>
    </row>
    <row r="38" spans="1:29" x14ac:dyDescent="0.25">
      <c r="A38" s="51">
        <v>621</v>
      </c>
      <c r="B38" s="52"/>
      <c r="C38" s="52"/>
      <c r="D38" s="53" t="s">
        <v>147</v>
      </c>
      <c r="E38" s="109" t="s">
        <v>65</v>
      </c>
      <c r="F38" s="74">
        <v>0</v>
      </c>
      <c r="G38" s="63"/>
      <c r="I38" s="98"/>
      <c r="J38" s="107"/>
      <c r="K38" s="65"/>
      <c r="L38" s="65"/>
      <c r="M38" s="71"/>
      <c r="N38" s="55"/>
      <c r="P38" s="69"/>
      <c r="Q38" s="67"/>
      <c r="R38" s="67"/>
      <c r="S38" s="69"/>
      <c r="T38" s="61"/>
      <c r="U38" s="70"/>
      <c r="V38" s="55"/>
      <c r="X38" s="98"/>
      <c r="Y38" s="107"/>
      <c r="Z38" s="65"/>
      <c r="AA38" s="65"/>
      <c r="AB38" s="71"/>
      <c r="AC38" s="55"/>
    </row>
    <row r="39" spans="1:29" x14ac:dyDescent="0.25">
      <c r="A39" s="66" t="s">
        <v>65</v>
      </c>
      <c r="B39" s="81"/>
      <c r="C39" s="81"/>
      <c r="D39" s="86" t="s">
        <v>65</v>
      </c>
      <c r="E39" s="61" t="s">
        <v>65</v>
      </c>
      <c r="F39" s="71"/>
      <c r="G39" s="63"/>
      <c r="I39" s="98"/>
      <c r="J39" s="107"/>
      <c r="K39" s="65"/>
      <c r="L39" s="65"/>
      <c r="M39" s="71"/>
      <c r="N39" s="55"/>
    </row>
    <row r="40" spans="1:29" x14ac:dyDescent="0.25">
      <c r="A40" s="56">
        <v>622</v>
      </c>
      <c r="B40" s="73"/>
      <c r="C40" s="73"/>
      <c r="D40" s="58" t="s">
        <v>108</v>
      </c>
      <c r="E40" s="95"/>
      <c r="F40" s="54">
        <f>SUM(E41:E43)</f>
        <v>270</v>
      </c>
      <c r="G40" s="63"/>
      <c r="I40" s="98"/>
      <c r="J40" s="107"/>
      <c r="K40" s="65"/>
      <c r="L40" s="65"/>
      <c r="M40" s="71"/>
      <c r="N40" s="55"/>
    </row>
    <row r="41" spans="1:29" x14ac:dyDescent="0.25">
      <c r="A41" s="69"/>
      <c r="B41" s="67" t="s">
        <v>65</v>
      </c>
      <c r="C41" s="68">
        <v>622610</v>
      </c>
      <c r="D41" s="69" t="s">
        <v>149</v>
      </c>
      <c r="E41" s="61">
        <v>0</v>
      </c>
      <c r="F41" s="70"/>
      <c r="G41" s="55"/>
      <c r="I41" s="98"/>
      <c r="J41" s="107"/>
      <c r="K41" s="65"/>
      <c r="L41" s="65"/>
      <c r="M41" s="71"/>
      <c r="N41" s="55"/>
    </row>
    <row r="42" spans="1:29" x14ac:dyDescent="0.25">
      <c r="A42" s="69"/>
      <c r="B42" s="67"/>
      <c r="C42" s="68">
        <v>622620</v>
      </c>
      <c r="D42" s="69" t="s">
        <v>150</v>
      </c>
      <c r="E42" s="61">
        <v>270</v>
      </c>
      <c r="F42" s="70"/>
      <c r="G42" s="55"/>
      <c r="I42" s="98"/>
      <c r="J42" s="107"/>
      <c r="K42" s="65"/>
      <c r="L42" s="65"/>
      <c r="M42" s="71"/>
      <c r="N42" s="55"/>
    </row>
    <row r="43" spans="1:29" x14ac:dyDescent="0.25">
      <c r="A43" s="69"/>
      <c r="B43" s="67"/>
      <c r="C43" s="68"/>
      <c r="D43" s="69"/>
      <c r="E43" s="61"/>
      <c r="F43" s="70"/>
      <c r="G43" s="55"/>
      <c r="I43" s="98"/>
      <c r="J43" s="107"/>
      <c r="K43" s="65"/>
      <c r="L43" s="65"/>
      <c r="M43" s="71"/>
      <c r="N43" s="55"/>
    </row>
    <row r="44" spans="1:29" x14ac:dyDescent="0.25">
      <c r="A44" s="51">
        <v>623</v>
      </c>
      <c r="B44" s="52"/>
      <c r="C44" s="52"/>
      <c r="D44" s="53" t="s">
        <v>151</v>
      </c>
      <c r="E44" s="92" t="s">
        <v>65</v>
      </c>
      <c r="F44" s="54">
        <v>0</v>
      </c>
      <c r="G44" s="63"/>
      <c r="I44" s="98"/>
      <c r="J44" s="107"/>
      <c r="K44" s="65"/>
      <c r="L44" s="65"/>
      <c r="M44" s="71"/>
      <c r="N44" s="55"/>
    </row>
    <row r="45" spans="1:29" x14ac:dyDescent="0.25">
      <c r="A45" s="69"/>
      <c r="B45" s="67"/>
      <c r="C45" s="68">
        <v>618507</v>
      </c>
      <c r="D45" s="69" t="s">
        <v>144</v>
      </c>
      <c r="E45" s="61">
        <v>1700</v>
      </c>
      <c r="F45" s="70"/>
      <c r="G45" s="63"/>
      <c r="I45" s="98"/>
      <c r="J45" s="107"/>
      <c r="K45" s="65" t="s">
        <v>65</v>
      </c>
      <c r="L45" s="65"/>
      <c r="M45" s="71"/>
      <c r="N45" s="55"/>
    </row>
    <row r="46" spans="1:29" x14ac:dyDescent="0.25">
      <c r="A46" s="51">
        <v>625</v>
      </c>
      <c r="B46" s="52"/>
      <c r="C46" s="52"/>
      <c r="D46" s="53" t="s">
        <v>114</v>
      </c>
      <c r="E46" s="92"/>
      <c r="F46" s="54">
        <f>SUM(E48:E62)</f>
        <v>7163</v>
      </c>
      <c r="G46" s="63"/>
      <c r="I46" s="98"/>
      <c r="J46" s="107"/>
      <c r="K46" s="65"/>
      <c r="L46" s="65"/>
      <c r="M46" s="71"/>
      <c r="N46" s="55"/>
    </row>
    <row r="47" spans="1:29" x14ac:dyDescent="0.25">
      <c r="A47" s="69" t="s">
        <v>65</v>
      </c>
      <c r="B47" s="123">
        <v>6251</v>
      </c>
      <c r="C47" s="190"/>
      <c r="D47" s="124" t="s">
        <v>153</v>
      </c>
      <c r="E47" s="69" t="s">
        <v>65</v>
      </c>
      <c r="F47" s="67"/>
      <c r="G47" s="63"/>
      <c r="I47" s="98"/>
      <c r="J47" s="107"/>
      <c r="K47" s="65"/>
      <c r="L47" s="65"/>
      <c r="M47" s="71"/>
      <c r="N47" s="55"/>
    </row>
    <row r="48" spans="1:29" x14ac:dyDescent="0.25">
      <c r="A48" s="69" t="s">
        <v>65</v>
      </c>
      <c r="B48" s="67" t="s">
        <v>65</v>
      </c>
      <c r="C48" s="68">
        <v>625101</v>
      </c>
      <c r="D48" s="86" t="s">
        <v>154</v>
      </c>
      <c r="E48" s="61">
        <v>0</v>
      </c>
      <c r="F48" s="67"/>
      <c r="G48" s="55"/>
      <c r="I48" s="98"/>
      <c r="J48" s="107"/>
      <c r="K48" s="65" t="s">
        <v>65</v>
      </c>
      <c r="L48" s="65"/>
      <c r="M48" s="71"/>
      <c r="N48" s="55"/>
    </row>
    <row r="49" spans="1:14" x14ac:dyDescent="0.25">
      <c r="A49" s="69" t="s">
        <v>65</v>
      </c>
      <c r="B49" s="67" t="s">
        <v>65</v>
      </c>
      <c r="C49" s="68">
        <v>625102</v>
      </c>
      <c r="D49" s="86" t="s">
        <v>156</v>
      </c>
      <c r="E49" s="61">
        <v>250</v>
      </c>
      <c r="F49" s="67"/>
      <c r="G49" s="55"/>
      <c r="I49" s="98"/>
      <c r="J49" s="107"/>
      <c r="K49" s="65"/>
      <c r="L49" s="65"/>
      <c r="M49" s="71"/>
      <c r="N49" s="55"/>
    </row>
    <row r="50" spans="1:14" x14ac:dyDescent="0.25">
      <c r="A50" s="69" t="s">
        <v>65</v>
      </c>
      <c r="B50" s="67"/>
      <c r="C50" s="68">
        <v>625103</v>
      </c>
      <c r="D50" s="69" t="s">
        <v>157</v>
      </c>
      <c r="E50" s="61">
        <v>228</v>
      </c>
      <c r="F50" s="67"/>
      <c r="G50" s="55"/>
      <c r="I50" s="98"/>
      <c r="J50" s="107"/>
      <c r="K50" s="65"/>
      <c r="L50" s="65"/>
      <c r="M50" s="71"/>
      <c r="N50" s="55"/>
    </row>
    <row r="51" spans="1:14" x14ac:dyDescent="0.25">
      <c r="A51" s="69"/>
      <c r="B51" s="67"/>
      <c r="C51" s="68">
        <v>625104</v>
      </c>
      <c r="D51" s="86" t="s">
        <v>159</v>
      </c>
      <c r="E51" s="61">
        <v>500</v>
      </c>
      <c r="F51" s="67"/>
      <c r="G51" s="55"/>
      <c r="I51" s="98"/>
      <c r="J51" s="107"/>
      <c r="K51" s="65"/>
      <c r="L51" s="65"/>
      <c r="M51" s="71"/>
      <c r="N51" s="55"/>
    </row>
    <row r="52" spans="1:14" x14ac:dyDescent="0.25">
      <c r="A52" s="69"/>
      <c r="B52" s="127">
        <v>6256</v>
      </c>
      <c r="C52" s="191"/>
      <c r="D52" s="128" t="s">
        <v>160</v>
      </c>
      <c r="E52" s="128" t="s">
        <v>65</v>
      </c>
      <c r="F52" s="67"/>
      <c r="G52" s="55"/>
      <c r="I52" s="98"/>
      <c r="J52" s="107"/>
      <c r="K52" s="65"/>
      <c r="L52" s="65"/>
      <c r="M52" s="71"/>
      <c r="N52" s="55"/>
    </row>
    <row r="53" spans="1:14" x14ac:dyDescent="0.25">
      <c r="A53" s="69"/>
      <c r="B53" s="67"/>
      <c r="C53" s="68">
        <v>625601</v>
      </c>
      <c r="D53" s="69" t="s">
        <v>162</v>
      </c>
      <c r="E53" s="61">
        <v>2175</v>
      </c>
      <c r="F53" s="67"/>
      <c r="G53" s="55"/>
      <c r="I53" s="98"/>
      <c r="J53" s="107"/>
      <c r="K53" s="65"/>
      <c r="L53" s="65"/>
      <c r="M53" s="71"/>
      <c r="N53" s="55"/>
    </row>
    <row r="54" spans="1:14" x14ac:dyDescent="0.25">
      <c r="A54" s="69"/>
      <c r="B54" s="67"/>
      <c r="C54" s="68">
        <v>625602</v>
      </c>
      <c r="D54" s="86" t="s">
        <v>164</v>
      </c>
      <c r="E54" s="61">
        <v>0</v>
      </c>
      <c r="F54" s="67"/>
      <c r="G54" s="55"/>
      <c r="I54" s="98"/>
      <c r="J54" s="107"/>
      <c r="K54" s="65"/>
      <c r="L54" s="65"/>
      <c r="M54" s="71"/>
      <c r="N54" s="55"/>
    </row>
    <row r="55" spans="1:14" x14ac:dyDescent="0.25">
      <c r="A55" s="69"/>
      <c r="B55" s="67"/>
      <c r="C55" s="68">
        <v>625603</v>
      </c>
      <c r="D55" s="86" t="s">
        <v>165</v>
      </c>
      <c r="E55" s="61">
        <v>0</v>
      </c>
      <c r="F55" s="67"/>
      <c r="G55" s="55"/>
      <c r="I55" s="98"/>
      <c r="J55" s="107" t="s">
        <v>65</v>
      </c>
      <c r="K55" s="65"/>
      <c r="L55" s="65"/>
      <c r="M55" s="71"/>
      <c r="N55" s="55"/>
    </row>
    <row r="56" spans="1:14" x14ac:dyDescent="0.25">
      <c r="A56" s="69"/>
      <c r="B56" s="67"/>
      <c r="C56" s="68">
        <v>625604</v>
      </c>
      <c r="D56" s="86" t="s">
        <v>167</v>
      </c>
      <c r="E56" s="61">
        <v>0</v>
      </c>
      <c r="F56" s="67"/>
      <c r="G56" s="55"/>
      <c r="I56" s="98"/>
      <c r="J56" s="107" t="s">
        <v>65</v>
      </c>
      <c r="K56" s="65"/>
      <c r="L56" s="65"/>
      <c r="M56" s="71"/>
      <c r="N56" s="55"/>
    </row>
    <row r="57" spans="1:14" x14ac:dyDescent="0.25">
      <c r="A57" s="69"/>
      <c r="B57" s="67"/>
      <c r="C57" s="68">
        <v>625605</v>
      </c>
      <c r="D57" s="86" t="s">
        <v>169</v>
      </c>
      <c r="E57" s="61">
        <v>0</v>
      </c>
      <c r="F57" s="67"/>
      <c r="G57" s="55"/>
      <c r="I57" s="98"/>
      <c r="J57" s="107"/>
      <c r="K57" s="65"/>
      <c r="L57" s="65"/>
      <c r="M57" s="71"/>
      <c r="N57" s="55"/>
    </row>
    <row r="58" spans="1:14" x14ac:dyDescent="0.25">
      <c r="A58" s="69"/>
      <c r="B58" s="67"/>
      <c r="C58" s="68">
        <v>625606</v>
      </c>
      <c r="D58" s="86" t="s">
        <v>172</v>
      </c>
      <c r="E58" s="61">
        <v>0</v>
      </c>
      <c r="F58" s="67"/>
      <c r="G58" s="55"/>
      <c r="I58" s="98"/>
      <c r="J58" s="107"/>
      <c r="K58" s="65"/>
      <c r="L58" s="65"/>
      <c r="M58" s="71"/>
      <c r="N58" s="55"/>
    </row>
    <row r="59" spans="1:14" x14ac:dyDescent="0.25">
      <c r="A59" s="69"/>
      <c r="B59" s="67"/>
      <c r="C59" s="76">
        <v>625607</v>
      </c>
      <c r="D59" s="86" t="s">
        <v>174</v>
      </c>
      <c r="E59" s="61">
        <v>0</v>
      </c>
      <c r="F59" s="67"/>
      <c r="G59" s="55"/>
      <c r="I59" s="98"/>
      <c r="J59" s="107"/>
      <c r="K59" s="65"/>
      <c r="L59" s="65"/>
      <c r="M59" s="71"/>
      <c r="N59" s="55"/>
    </row>
    <row r="60" spans="1:14" x14ac:dyDescent="0.25">
      <c r="A60" s="80"/>
      <c r="B60" s="94"/>
      <c r="C60" s="192">
        <v>625608</v>
      </c>
      <c r="D60" s="86" t="s">
        <v>175</v>
      </c>
      <c r="E60" s="61">
        <v>4000</v>
      </c>
      <c r="F60" s="62"/>
      <c r="G60" s="55"/>
      <c r="I60" s="98"/>
      <c r="J60" s="107"/>
      <c r="K60" s="65"/>
      <c r="L60" s="65"/>
      <c r="M60" s="71"/>
      <c r="N60" s="55"/>
    </row>
    <row r="61" spans="1:14" x14ac:dyDescent="0.25">
      <c r="A61" s="56">
        <v>626</v>
      </c>
      <c r="B61" s="73" t="s">
        <v>65</v>
      </c>
      <c r="C61" s="73"/>
      <c r="D61" s="58" t="s">
        <v>117</v>
      </c>
      <c r="E61" s="95"/>
      <c r="F61" s="54">
        <f>SUM(E62:E65)</f>
        <v>500</v>
      </c>
      <c r="G61" s="55"/>
      <c r="I61" s="98"/>
      <c r="J61" s="107"/>
      <c r="K61" s="65"/>
      <c r="L61" s="65"/>
      <c r="M61" s="71"/>
      <c r="N61" s="55"/>
    </row>
    <row r="62" spans="1:14" x14ac:dyDescent="0.25">
      <c r="A62" s="66"/>
      <c r="B62" s="67" t="s">
        <v>65</v>
      </c>
      <c r="C62" s="68">
        <v>626100</v>
      </c>
      <c r="D62" s="69" t="s">
        <v>176</v>
      </c>
      <c r="E62" s="61">
        <v>10</v>
      </c>
      <c r="F62" s="70"/>
      <c r="G62" s="55"/>
      <c r="I62" s="98"/>
      <c r="J62" s="107"/>
      <c r="K62" s="65"/>
      <c r="L62" s="65"/>
      <c r="M62" s="71"/>
      <c r="N62" s="55"/>
    </row>
    <row r="63" spans="1:14" x14ac:dyDescent="0.25">
      <c r="A63" s="66"/>
      <c r="B63" s="67" t="s">
        <v>65</v>
      </c>
      <c r="C63" s="68">
        <v>626200</v>
      </c>
      <c r="D63" s="69" t="s">
        <v>177</v>
      </c>
      <c r="E63" s="61">
        <v>240</v>
      </c>
      <c r="F63" s="70"/>
      <c r="G63" s="55"/>
      <c r="I63" s="98"/>
      <c r="J63" s="107"/>
      <c r="K63" s="65"/>
      <c r="L63" s="65"/>
      <c r="M63" s="71"/>
      <c r="N63" s="55"/>
    </row>
    <row r="64" spans="1:14" x14ac:dyDescent="0.25">
      <c r="A64" s="51">
        <v>627</v>
      </c>
      <c r="B64" s="52"/>
      <c r="C64" s="52"/>
      <c r="D64" s="53"/>
      <c r="E64" s="61"/>
      <c r="F64" s="62"/>
      <c r="G64" s="55"/>
      <c r="I64" s="98"/>
      <c r="J64" s="107"/>
      <c r="K64" s="65"/>
      <c r="L64" s="65"/>
      <c r="M64" s="71"/>
      <c r="N64" s="55"/>
    </row>
    <row r="65" spans="1:14" x14ac:dyDescent="0.25">
      <c r="A65" s="51"/>
      <c r="B65" s="52"/>
      <c r="C65" s="68">
        <v>627000</v>
      </c>
      <c r="D65" s="53" t="s">
        <v>121</v>
      </c>
      <c r="E65" s="61">
        <v>250</v>
      </c>
      <c r="F65" s="62"/>
      <c r="G65" s="55"/>
      <c r="I65" s="98"/>
      <c r="J65" s="107"/>
      <c r="K65" s="65" t="s">
        <v>65</v>
      </c>
      <c r="L65" s="65"/>
      <c r="M65" s="71"/>
      <c r="N65" s="55"/>
    </row>
    <row r="66" spans="1:14" x14ac:dyDescent="0.25">
      <c r="A66" s="39">
        <v>63</v>
      </c>
      <c r="B66" s="40"/>
      <c r="C66" s="40"/>
      <c r="D66" s="41" t="s">
        <v>126</v>
      </c>
      <c r="E66" s="42"/>
      <c r="F66" s="43"/>
      <c r="G66" s="44">
        <f>SUM(F67:F68)</f>
        <v>0</v>
      </c>
      <c r="I66" s="45">
        <v>74</v>
      </c>
      <c r="J66" s="106"/>
      <c r="K66" s="47" t="s">
        <v>100</v>
      </c>
      <c r="L66" s="48"/>
      <c r="M66" s="46"/>
      <c r="N66" s="49">
        <f>SUM(M67:M75)</f>
        <v>49660</v>
      </c>
    </row>
    <row r="67" spans="1:14" x14ac:dyDescent="0.25">
      <c r="A67" s="66"/>
      <c r="B67" s="67">
        <v>6333</v>
      </c>
      <c r="C67" s="68"/>
      <c r="D67" s="69" t="s">
        <v>181</v>
      </c>
      <c r="E67" s="61"/>
      <c r="F67" s="90">
        <v>0</v>
      </c>
      <c r="G67" s="55"/>
      <c r="I67" s="56">
        <v>740</v>
      </c>
      <c r="J67" s="73" t="s">
        <v>65</v>
      </c>
      <c r="K67" s="58" t="s">
        <v>103</v>
      </c>
      <c r="L67" s="59"/>
      <c r="M67" s="60">
        <f>SUM(L68:L69)</f>
        <v>12000</v>
      </c>
      <c r="N67" s="55"/>
    </row>
    <row r="68" spans="1:14" x14ac:dyDescent="0.25">
      <c r="A68" s="66"/>
      <c r="B68" s="67">
        <v>6353</v>
      </c>
      <c r="C68" s="68"/>
      <c r="D68" s="69" t="s">
        <v>182</v>
      </c>
      <c r="E68" s="61"/>
      <c r="F68" s="90">
        <v>0</v>
      </c>
      <c r="G68" s="55"/>
      <c r="I68" s="98"/>
      <c r="J68" s="67" t="s">
        <v>65</v>
      </c>
      <c r="K68" s="100" t="s">
        <v>183</v>
      </c>
      <c r="L68" s="130">
        <v>4500</v>
      </c>
      <c r="M68" s="62"/>
      <c r="N68" s="55"/>
    </row>
    <row r="69" spans="1:14" x14ac:dyDescent="0.25">
      <c r="A69" s="39">
        <v>64</v>
      </c>
      <c r="B69" s="40"/>
      <c r="C69" s="40"/>
      <c r="D69" s="41" t="s">
        <v>133</v>
      </c>
      <c r="E69" s="42"/>
      <c r="F69" s="43"/>
      <c r="G69" s="44">
        <f>SUM(F70:F78)</f>
        <v>26260</v>
      </c>
      <c r="I69" s="98"/>
      <c r="J69" s="67" t="s">
        <v>65</v>
      </c>
      <c r="K69" s="100" t="s">
        <v>185</v>
      </c>
      <c r="L69" s="130">
        <v>7500</v>
      </c>
      <c r="M69" s="62"/>
      <c r="N69" s="55"/>
    </row>
    <row r="70" spans="1:14" x14ac:dyDescent="0.25">
      <c r="A70" s="51">
        <v>641</v>
      </c>
      <c r="B70" s="52"/>
      <c r="C70" s="52"/>
      <c r="D70" s="53" t="s">
        <v>135</v>
      </c>
      <c r="E70" s="64" t="s">
        <v>65</v>
      </c>
      <c r="F70" s="54">
        <f>SUM(E71)</f>
        <v>17560</v>
      </c>
      <c r="G70" s="63"/>
      <c r="I70" s="56">
        <v>741</v>
      </c>
      <c r="J70" s="73" t="s">
        <v>65</v>
      </c>
      <c r="K70" s="58" t="s">
        <v>112</v>
      </c>
      <c r="L70" s="59"/>
      <c r="M70" s="60">
        <f>SUM(L71:L72)</f>
        <v>20500</v>
      </c>
      <c r="N70" s="55"/>
    </row>
    <row r="71" spans="1:14" x14ac:dyDescent="0.25">
      <c r="A71" s="80"/>
      <c r="B71" s="94"/>
      <c r="C71" s="94"/>
      <c r="D71" s="64" t="s">
        <v>188</v>
      </c>
      <c r="E71" s="104">
        <v>17560</v>
      </c>
      <c r="F71" s="70"/>
      <c r="G71" s="55"/>
      <c r="I71" s="98"/>
      <c r="J71" s="67">
        <v>7411</v>
      </c>
      <c r="K71" s="100" t="s">
        <v>187</v>
      </c>
      <c r="L71" s="70">
        <v>7000</v>
      </c>
      <c r="M71" s="62"/>
      <c r="N71" s="55"/>
    </row>
    <row r="72" spans="1:14" x14ac:dyDescent="0.25">
      <c r="A72" s="80">
        <v>645</v>
      </c>
      <c r="B72" s="94"/>
      <c r="C72" s="94"/>
      <c r="D72" s="64" t="s">
        <v>190</v>
      </c>
      <c r="E72" s="64"/>
      <c r="F72" s="54">
        <f>SUM(E73:E76)</f>
        <v>8700</v>
      </c>
      <c r="G72" s="55"/>
      <c r="I72" s="98"/>
      <c r="J72" s="67">
        <v>7412</v>
      </c>
      <c r="K72" s="100" t="s">
        <v>189</v>
      </c>
      <c r="L72" s="130">
        <v>13500</v>
      </c>
      <c r="M72" s="62"/>
      <c r="N72" s="55"/>
    </row>
    <row r="73" spans="1:14" x14ac:dyDescent="0.25">
      <c r="A73" s="66"/>
      <c r="B73" s="71">
        <v>6451</v>
      </c>
      <c r="C73" s="68"/>
      <c r="D73" s="69" t="s">
        <v>191</v>
      </c>
      <c r="E73" s="104">
        <v>6400</v>
      </c>
      <c r="F73" s="70"/>
      <c r="G73" s="55"/>
      <c r="I73" s="56">
        <v>742</v>
      </c>
      <c r="J73" s="73" t="s">
        <v>65</v>
      </c>
      <c r="K73" s="58" t="s">
        <v>116</v>
      </c>
      <c r="L73" s="59"/>
      <c r="M73" s="60">
        <f>SUM(L74:L77)</f>
        <v>17160</v>
      </c>
      <c r="N73" s="55"/>
    </row>
    <row r="74" spans="1:14" x14ac:dyDescent="0.25">
      <c r="A74" s="66"/>
      <c r="B74" s="71">
        <v>6452</v>
      </c>
      <c r="C74" s="68"/>
      <c r="D74" s="69" t="s">
        <v>193</v>
      </c>
      <c r="E74" s="104">
        <v>250</v>
      </c>
      <c r="F74" s="70"/>
      <c r="G74" s="55"/>
      <c r="I74" s="98"/>
      <c r="J74" s="67">
        <v>742100</v>
      </c>
      <c r="K74" s="69" t="s">
        <v>192</v>
      </c>
      <c r="L74" s="75">
        <v>15000</v>
      </c>
      <c r="M74" s="71"/>
      <c r="N74" s="55"/>
    </row>
    <row r="75" spans="1:14" x14ac:dyDescent="0.25">
      <c r="A75" s="66"/>
      <c r="B75" s="71">
        <v>6453</v>
      </c>
      <c r="C75" s="68"/>
      <c r="D75" s="69" t="s">
        <v>195</v>
      </c>
      <c r="E75" s="104">
        <v>1620</v>
      </c>
      <c r="F75" s="70"/>
      <c r="G75" s="55" t="s">
        <v>65</v>
      </c>
      <c r="I75" s="98"/>
      <c r="J75" s="67">
        <v>742200</v>
      </c>
      <c r="K75" s="64" t="s">
        <v>194</v>
      </c>
      <c r="L75" s="65">
        <v>1000</v>
      </c>
      <c r="M75" s="71"/>
      <c r="N75" s="55"/>
    </row>
    <row r="76" spans="1:14" x14ac:dyDescent="0.25">
      <c r="A76" s="66"/>
      <c r="B76" s="71">
        <v>6454</v>
      </c>
      <c r="C76" s="68"/>
      <c r="D76" s="69" t="s">
        <v>197</v>
      </c>
      <c r="E76" s="104">
        <v>430</v>
      </c>
      <c r="F76" s="70"/>
      <c r="G76" s="55"/>
      <c r="I76" s="98"/>
      <c r="J76" s="67">
        <v>742300</v>
      </c>
      <c r="K76" s="64" t="s">
        <v>198</v>
      </c>
      <c r="L76" s="65">
        <v>600</v>
      </c>
      <c r="M76" s="71"/>
      <c r="N76" s="55"/>
    </row>
    <row r="77" spans="1:14" x14ac:dyDescent="0.25">
      <c r="A77" s="66"/>
      <c r="B77" s="71">
        <v>6455</v>
      </c>
      <c r="C77" s="68"/>
      <c r="D77" s="69" t="s">
        <v>126</v>
      </c>
      <c r="E77" s="61">
        <v>0</v>
      </c>
      <c r="F77" s="70"/>
      <c r="G77" s="55"/>
      <c r="I77" s="98"/>
      <c r="J77" s="67">
        <v>744400</v>
      </c>
      <c r="K77" s="69" t="s">
        <v>201</v>
      </c>
      <c r="L77" s="65">
        <v>560</v>
      </c>
      <c r="M77" s="71"/>
      <c r="N77" s="55"/>
    </row>
    <row r="78" spans="1:14" x14ac:dyDescent="0.25">
      <c r="A78" s="39">
        <v>65</v>
      </c>
      <c r="B78" s="40"/>
      <c r="C78" s="40"/>
      <c r="D78" s="41" t="s">
        <v>203</v>
      </c>
      <c r="E78" s="42"/>
      <c r="F78" s="43"/>
      <c r="G78" s="44">
        <f>SUM(F79:F81)</f>
        <v>0</v>
      </c>
      <c r="I78" s="45">
        <v>75</v>
      </c>
      <c r="J78" s="108"/>
      <c r="K78" s="47" t="s">
        <v>119</v>
      </c>
      <c r="L78" s="48"/>
      <c r="M78" s="46"/>
      <c r="N78" s="49">
        <f>SUM(M79:M81)</f>
        <v>0</v>
      </c>
    </row>
    <row r="79" spans="1:14" x14ac:dyDescent="0.25">
      <c r="A79" s="131">
        <v>657</v>
      </c>
      <c r="B79" s="132" t="s">
        <v>65</v>
      </c>
      <c r="C79" s="132"/>
      <c r="D79" s="129" t="s">
        <v>204</v>
      </c>
      <c r="E79" s="134" t="s">
        <v>65</v>
      </c>
      <c r="F79" s="135">
        <v>0</v>
      </c>
      <c r="G79" s="55"/>
      <c r="I79" s="136">
        <v>758</v>
      </c>
      <c r="J79" s="137"/>
      <c r="K79" s="136" t="s">
        <v>205</v>
      </c>
      <c r="L79" s="138" t="s">
        <v>65</v>
      </c>
      <c r="M79" s="139">
        <v>0</v>
      </c>
      <c r="N79" s="55"/>
    </row>
    <row r="80" spans="1:14" x14ac:dyDescent="0.25">
      <c r="A80" s="66"/>
      <c r="B80" s="67"/>
      <c r="C80" s="68"/>
      <c r="D80" s="69" t="s">
        <v>207</v>
      </c>
      <c r="E80" s="61"/>
      <c r="F80" s="62">
        <v>0</v>
      </c>
      <c r="G80" s="55"/>
      <c r="I80" s="69"/>
      <c r="J80" s="67"/>
      <c r="K80" s="69"/>
      <c r="L80" s="61"/>
      <c r="M80" s="70"/>
      <c r="N80" s="55"/>
    </row>
    <row r="81" spans="1:27" x14ac:dyDescent="0.25">
      <c r="A81" s="56">
        <v>658</v>
      </c>
      <c r="B81" s="73"/>
      <c r="C81" s="73"/>
      <c r="D81" s="58" t="s">
        <v>210</v>
      </c>
      <c r="E81" s="95" t="s">
        <v>65</v>
      </c>
      <c r="F81" s="79">
        <v>0</v>
      </c>
      <c r="G81" s="63"/>
      <c r="I81" s="142">
        <v>7583</v>
      </c>
      <c r="J81" s="133" t="s">
        <v>65</v>
      </c>
      <c r="K81" s="129" t="s">
        <v>209</v>
      </c>
      <c r="L81" s="143" t="s">
        <v>65</v>
      </c>
      <c r="M81" s="74">
        <v>0</v>
      </c>
      <c r="N81" s="63"/>
    </row>
    <row r="82" spans="1:27" x14ac:dyDescent="0.25">
      <c r="A82" s="39">
        <v>66</v>
      </c>
      <c r="B82" s="40"/>
      <c r="C82" s="40"/>
      <c r="D82" s="41" t="s">
        <v>211</v>
      </c>
      <c r="E82" s="42"/>
      <c r="F82" s="43"/>
      <c r="G82" s="44">
        <v>0</v>
      </c>
      <c r="I82" s="45">
        <v>76</v>
      </c>
      <c r="J82" s="108"/>
      <c r="K82" s="47" t="s">
        <v>124</v>
      </c>
      <c r="L82" s="48"/>
      <c r="M82" s="46"/>
      <c r="N82" s="49">
        <f>SUM(M83:M85)</f>
        <v>0</v>
      </c>
      <c r="AA82" t="s">
        <v>212</v>
      </c>
    </row>
    <row r="83" spans="1:27" x14ac:dyDescent="0.25">
      <c r="A83" s="80"/>
      <c r="B83" s="94"/>
      <c r="C83" s="94"/>
      <c r="D83" s="116"/>
      <c r="E83" s="64"/>
      <c r="F83" s="88"/>
      <c r="G83" s="117"/>
      <c r="I83" s="80"/>
      <c r="J83" s="115"/>
      <c r="K83" s="116"/>
      <c r="L83" s="65"/>
      <c r="M83" s="46">
        <v>0</v>
      </c>
      <c r="N83" s="117"/>
      <c r="AA83" t="s">
        <v>213</v>
      </c>
    </row>
    <row r="84" spans="1:27" x14ac:dyDescent="0.25">
      <c r="A84" s="39">
        <v>67</v>
      </c>
      <c r="B84" s="40"/>
      <c r="C84" s="40"/>
      <c r="D84" s="41" t="s">
        <v>214</v>
      </c>
      <c r="E84" s="42"/>
      <c r="F84" s="43"/>
      <c r="G84" s="44">
        <f>SUM(F85:F88)</f>
        <v>0</v>
      </c>
      <c r="I84" s="144"/>
      <c r="J84" s="108"/>
      <c r="K84" s="47" t="s">
        <v>128</v>
      </c>
      <c r="L84" s="48"/>
      <c r="M84" s="46"/>
      <c r="N84" s="49">
        <f>SUM(L85:L88)</f>
        <v>1150</v>
      </c>
    </row>
    <row r="85" spans="1:27" x14ac:dyDescent="0.25">
      <c r="A85" s="131">
        <v>671</v>
      </c>
      <c r="B85" s="132" t="s">
        <v>65</v>
      </c>
      <c r="C85" s="132"/>
      <c r="D85" s="129" t="s">
        <v>215</v>
      </c>
      <c r="E85" s="129"/>
      <c r="F85" s="135">
        <v>0</v>
      </c>
      <c r="G85" s="91"/>
      <c r="I85" s="136">
        <v>771</v>
      </c>
      <c r="J85" s="145"/>
      <c r="K85" s="125" t="s">
        <v>215</v>
      </c>
      <c r="L85" s="69">
        <v>1150</v>
      </c>
      <c r="M85" s="146">
        <v>0</v>
      </c>
      <c r="N85" s="91"/>
    </row>
    <row r="86" spans="1:27" x14ac:dyDescent="0.25">
      <c r="A86" s="147"/>
      <c r="B86" s="148">
        <v>6714</v>
      </c>
      <c r="C86" s="153"/>
      <c r="D86" s="149" t="s">
        <v>216</v>
      </c>
      <c r="E86" s="146" t="s">
        <v>65</v>
      </c>
      <c r="F86" s="146">
        <v>0</v>
      </c>
      <c r="G86" s="91"/>
      <c r="I86" s="131">
        <v>772</v>
      </c>
      <c r="J86" s="150"/>
      <c r="K86" s="129" t="s">
        <v>217</v>
      </c>
      <c r="L86" s="128" t="s">
        <v>65</v>
      </c>
      <c r="M86" s="135">
        <v>0</v>
      </c>
      <c r="N86" s="91"/>
    </row>
    <row r="87" spans="1:27" x14ac:dyDescent="0.25">
      <c r="A87" s="131">
        <v>672</v>
      </c>
      <c r="B87" s="132" t="s">
        <v>65</v>
      </c>
      <c r="C87" s="132"/>
      <c r="D87" s="129" t="s">
        <v>218</v>
      </c>
      <c r="E87" s="129" t="s">
        <v>65</v>
      </c>
      <c r="F87" s="135">
        <v>0</v>
      </c>
      <c r="G87" s="91"/>
      <c r="I87" s="136">
        <v>775</v>
      </c>
      <c r="J87" s="145"/>
      <c r="K87" s="125" t="s">
        <v>219</v>
      </c>
      <c r="L87" s="152" t="s">
        <v>65</v>
      </c>
      <c r="M87" s="146">
        <v>0</v>
      </c>
      <c r="N87" s="91"/>
    </row>
    <row r="88" spans="1:27" x14ac:dyDescent="0.25">
      <c r="A88" s="136">
        <v>678</v>
      </c>
      <c r="B88" s="153"/>
      <c r="C88" s="153"/>
      <c r="D88" s="125" t="s">
        <v>220</v>
      </c>
      <c r="E88" s="125"/>
      <c r="F88" s="146">
        <v>0</v>
      </c>
      <c r="G88" s="91"/>
      <c r="I88" s="131">
        <v>778</v>
      </c>
      <c r="J88" s="150"/>
      <c r="K88" s="129" t="s">
        <v>221</v>
      </c>
      <c r="L88" s="143" t="s">
        <v>65</v>
      </c>
      <c r="M88" s="135">
        <v>0</v>
      </c>
      <c r="N88" s="91"/>
    </row>
    <row r="89" spans="1:27" x14ac:dyDescent="0.25">
      <c r="A89" s="39">
        <v>68</v>
      </c>
      <c r="B89" s="40"/>
      <c r="C89" s="40"/>
      <c r="D89" s="41" t="s">
        <v>222</v>
      </c>
      <c r="E89" s="42"/>
      <c r="F89" s="43"/>
      <c r="G89" s="44">
        <v>0</v>
      </c>
      <c r="I89" s="45">
        <v>78</v>
      </c>
      <c r="J89" s="108"/>
      <c r="K89" s="47" t="s">
        <v>223</v>
      </c>
      <c r="L89" s="48"/>
      <c r="M89" s="46"/>
      <c r="N89" s="49">
        <v>0</v>
      </c>
    </row>
    <row r="90" spans="1:27" x14ac:dyDescent="0.25">
      <c r="A90" s="80"/>
      <c r="B90" s="94"/>
      <c r="C90" s="94"/>
      <c r="D90" s="116"/>
      <c r="E90" s="64"/>
      <c r="F90" s="88"/>
      <c r="G90" s="155"/>
      <c r="I90" s="80"/>
      <c r="J90" s="115"/>
      <c r="K90" s="116"/>
      <c r="L90" s="65"/>
      <c r="M90" s="88"/>
      <c r="N90" s="63"/>
    </row>
    <row r="91" spans="1:27" x14ac:dyDescent="0.25">
      <c r="A91" s="39">
        <v>69</v>
      </c>
      <c r="B91" s="40"/>
      <c r="C91" s="40"/>
      <c r="D91" s="41" t="s">
        <v>224</v>
      </c>
      <c r="E91" s="42"/>
      <c r="F91" s="43"/>
      <c r="G91" s="44">
        <f>SUM(F92:F95)</f>
        <v>0</v>
      </c>
      <c r="I91" s="45">
        <v>79</v>
      </c>
      <c r="J91" s="108"/>
      <c r="K91" s="47" t="s">
        <v>225</v>
      </c>
      <c r="L91" s="48"/>
      <c r="M91" s="46"/>
      <c r="N91" s="49">
        <f>SUM(M92:M93)</f>
        <v>0</v>
      </c>
    </row>
    <row r="92" spans="1:27" x14ac:dyDescent="0.25">
      <c r="A92" s="66"/>
      <c r="B92" s="107"/>
      <c r="C92" s="68"/>
      <c r="D92" s="69"/>
      <c r="E92" s="61"/>
      <c r="F92" s="71"/>
      <c r="G92" s="55"/>
      <c r="I92" s="98" t="s">
        <v>65</v>
      </c>
      <c r="J92" s="67">
        <v>791100</v>
      </c>
      <c r="K92" s="100" t="s">
        <v>226</v>
      </c>
      <c r="L92" s="71"/>
      <c r="M92" s="118">
        <v>0</v>
      </c>
      <c r="N92" s="55"/>
    </row>
    <row r="93" spans="1:27" x14ac:dyDescent="0.25">
      <c r="A93" s="66"/>
      <c r="B93" s="107"/>
      <c r="C93" s="68"/>
      <c r="D93" s="69"/>
      <c r="E93" s="61"/>
      <c r="F93" s="71"/>
      <c r="G93" s="55"/>
      <c r="I93" s="98"/>
      <c r="J93" s="67">
        <v>791400</v>
      </c>
      <c r="K93" s="100" t="s">
        <v>227</v>
      </c>
      <c r="L93" s="71"/>
      <c r="M93" s="118">
        <v>0</v>
      </c>
      <c r="N93" s="55"/>
    </row>
    <row r="94" spans="1:27" x14ac:dyDescent="0.25">
      <c r="A94" s="66"/>
      <c r="B94" s="81"/>
      <c r="C94" s="81"/>
      <c r="D94" s="156"/>
      <c r="E94" s="65"/>
      <c r="F94" s="71"/>
      <c r="G94" s="55"/>
      <c r="I94" s="98"/>
      <c r="J94" s="107"/>
      <c r="K94" s="65"/>
      <c r="L94" s="65"/>
      <c r="M94" s="71"/>
      <c r="N94" s="55"/>
    </row>
    <row r="95" spans="1:27" x14ac:dyDescent="0.25">
      <c r="A95" s="80"/>
      <c r="B95" s="88"/>
      <c r="C95" s="163"/>
      <c r="D95" s="157" t="s">
        <v>228</v>
      </c>
      <c r="E95" s="158" t="s">
        <v>65</v>
      </c>
      <c r="F95" s="159"/>
      <c r="G95" s="154">
        <f>SUM(G3:G91)</f>
        <v>72060</v>
      </c>
      <c r="I95" s="160"/>
      <c r="J95" s="115"/>
      <c r="K95" s="157" t="s">
        <v>229</v>
      </c>
      <c r="L95" s="161"/>
      <c r="M95" s="159"/>
      <c r="N95" s="154">
        <f>SUM(N2:N91)</f>
        <v>72150</v>
      </c>
    </row>
    <row r="96" spans="1:27" x14ac:dyDescent="0.25">
      <c r="A96" s="66"/>
      <c r="B96" s="71"/>
      <c r="C96" s="165"/>
      <c r="D96" s="65"/>
      <c r="E96" s="65"/>
      <c r="F96" s="71"/>
      <c r="G96" s="55"/>
    </row>
    <row r="97" spans="1:14" ht="15.75" x14ac:dyDescent="0.25">
      <c r="A97" s="36">
        <v>120</v>
      </c>
      <c r="B97" s="126"/>
      <c r="C97" s="112"/>
      <c r="D97" s="166" t="s">
        <v>230</v>
      </c>
      <c r="E97" s="167"/>
      <c r="F97" s="168"/>
      <c r="G97" s="169">
        <v>0</v>
      </c>
      <c r="I97" s="36">
        <v>129</v>
      </c>
      <c r="J97" s="126"/>
      <c r="K97" s="166" t="s">
        <v>231</v>
      </c>
      <c r="L97" s="170"/>
      <c r="M97" s="171"/>
      <c r="N97" s="169">
        <v>0</v>
      </c>
    </row>
    <row r="98" spans="1:14" x14ac:dyDescent="0.25">
      <c r="A98" s="66"/>
      <c r="B98" s="71"/>
      <c r="C98" s="165"/>
      <c r="D98" s="65"/>
      <c r="E98" s="65"/>
      <c r="F98" s="71"/>
      <c r="G98" s="55"/>
      <c r="I98" s="172"/>
      <c r="J98" s="71"/>
      <c r="K98" s="65"/>
      <c r="L98" s="65"/>
      <c r="M98" s="71"/>
      <c r="N98" s="55"/>
    </row>
    <row r="99" spans="1:14" x14ac:dyDescent="0.25">
      <c r="A99" s="80">
        <v>86</v>
      </c>
      <c r="B99" s="88"/>
      <c r="C99" s="163"/>
      <c r="D99" s="173" t="s">
        <v>232</v>
      </c>
      <c r="E99" s="174"/>
      <c r="F99" s="175"/>
      <c r="G99" s="176">
        <f>SUM(F100:F107)</f>
        <v>0</v>
      </c>
      <c r="I99" s="80">
        <v>87</v>
      </c>
      <c r="J99" s="88"/>
      <c r="K99" s="173" t="s">
        <v>233</v>
      </c>
      <c r="L99" s="177"/>
      <c r="M99" s="175"/>
      <c r="N99" s="176">
        <f>SUM(M100:M107)</f>
        <v>0</v>
      </c>
    </row>
    <row r="100" spans="1:14" x14ac:dyDescent="0.25">
      <c r="A100" s="89">
        <v>860</v>
      </c>
      <c r="B100" s="67"/>
      <c r="C100" s="179"/>
      <c r="D100" s="69" t="s">
        <v>234</v>
      </c>
      <c r="E100" s="69"/>
      <c r="F100" s="67"/>
      <c r="G100" s="91"/>
      <c r="I100" s="89">
        <v>870</v>
      </c>
      <c r="J100" s="67"/>
      <c r="K100" s="69" t="s">
        <v>235</v>
      </c>
      <c r="L100" s="69"/>
      <c r="M100" s="90">
        <f>SUM(L101:L102)</f>
        <v>0</v>
      </c>
      <c r="N100" s="91"/>
    </row>
    <row r="101" spans="1:14" x14ac:dyDescent="0.25">
      <c r="A101" s="89">
        <v>861</v>
      </c>
      <c r="B101" s="67"/>
      <c r="C101" s="179"/>
      <c r="D101" s="69" t="s">
        <v>236</v>
      </c>
      <c r="E101" s="69"/>
      <c r="F101" s="90">
        <v>0</v>
      </c>
      <c r="G101" s="91" t="s">
        <v>65</v>
      </c>
      <c r="I101" s="89"/>
      <c r="J101" s="67"/>
      <c r="K101" s="100" t="s">
        <v>237</v>
      </c>
      <c r="L101" s="90">
        <v>0</v>
      </c>
      <c r="M101" s="67"/>
      <c r="N101" s="91"/>
    </row>
    <row r="102" spans="1:14" x14ac:dyDescent="0.25">
      <c r="A102" s="89">
        <v>864</v>
      </c>
      <c r="B102" s="67"/>
      <c r="C102" s="179"/>
      <c r="D102" s="69" t="s">
        <v>238</v>
      </c>
      <c r="E102" s="69"/>
      <c r="F102" s="90">
        <f>SUM(E103:E104)</f>
        <v>0</v>
      </c>
      <c r="G102" s="91" t="s">
        <v>65</v>
      </c>
      <c r="I102" s="89" t="s">
        <v>65</v>
      </c>
      <c r="J102" s="67"/>
      <c r="K102" s="69" t="s">
        <v>239</v>
      </c>
      <c r="L102" s="61">
        <v>0</v>
      </c>
      <c r="M102" s="67" t="s">
        <v>65</v>
      </c>
      <c r="N102" s="91"/>
    </row>
    <row r="103" spans="1:14" x14ac:dyDescent="0.25">
      <c r="A103" s="180"/>
      <c r="B103" s="178"/>
      <c r="C103" s="179"/>
      <c r="D103" s="69" t="s">
        <v>240</v>
      </c>
      <c r="E103" s="61">
        <v>0</v>
      </c>
      <c r="F103" s="67"/>
      <c r="G103" s="91"/>
      <c r="I103" s="89">
        <v>871</v>
      </c>
      <c r="J103" s="67"/>
      <c r="K103" s="69" t="s">
        <v>241</v>
      </c>
      <c r="L103" s="69"/>
      <c r="M103" s="90">
        <v>0</v>
      </c>
      <c r="N103" s="91" t="s">
        <v>65</v>
      </c>
    </row>
    <row r="104" spans="1:14" x14ac:dyDescent="0.25">
      <c r="A104" s="181"/>
      <c r="B104" s="178"/>
      <c r="C104" s="179"/>
      <c r="D104" s="69" t="s">
        <v>242</v>
      </c>
      <c r="E104" s="61">
        <v>0</v>
      </c>
      <c r="F104" s="67" t="s">
        <v>65</v>
      </c>
      <c r="G104" s="91"/>
      <c r="I104" s="89">
        <v>872</v>
      </c>
      <c r="J104" s="67"/>
      <c r="K104" s="69" t="s">
        <v>243</v>
      </c>
      <c r="L104" s="69" t="s">
        <v>65</v>
      </c>
      <c r="M104" s="67"/>
      <c r="N104" s="91"/>
    </row>
    <row r="105" spans="1:14" ht="15.75" x14ac:dyDescent="0.25">
      <c r="A105" s="182"/>
      <c r="B105" s="182"/>
      <c r="C105" s="187"/>
      <c r="D105" s="120" t="s">
        <v>145</v>
      </c>
      <c r="E105" s="121"/>
      <c r="F105" s="121"/>
      <c r="G105" s="183">
        <f>G95+G97+G99</f>
        <v>72060</v>
      </c>
      <c r="I105" s="184"/>
      <c r="J105" s="184"/>
      <c r="K105" s="120" t="s">
        <v>146</v>
      </c>
      <c r="L105" s="185"/>
      <c r="M105" s="186"/>
      <c r="N105" s="183">
        <f>N95+N97+N99</f>
        <v>72150</v>
      </c>
    </row>
    <row r="106" spans="1:14" x14ac:dyDescent="0.25">
      <c r="N106" s="188">
        <f>N105-G105</f>
        <v>90</v>
      </c>
    </row>
    <row r="107" spans="1:14" x14ac:dyDescent="0.25">
      <c r="G107" s="18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56BE-FDFD-478B-8838-A83BECD4D727}">
  <dimension ref="A1:N106"/>
  <sheetViews>
    <sheetView topLeftCell="A67" zoomScale="75" zoomScaleNormal="75" workbookViewId="0">
      <selection activeCell="A86" sqref="A86:A89"/>
    </sheetView>
  </sheetViews>
  <sheetFormatPr baseColWidth="10" defaultColWidth="11.7109375" defaultRowHeight="15" x14ac:dyDescent="0.25"/>
  <cols>
    <col min="1" max="1" width="8.42578125" customWidth="1"/>
    <col min="2" max="2" width="7.5703125" customWidth="1"/>
    <col min="3" max="3" width="35.5703125" customWidth="1"/>
    <col min="4" max="6" width="11.7109375" style="162"/>
    <col min="8" max="8" width="9.42578125" customWidth="1"/>
    <col min="9" max="9" width="8.7109375" customWidth="1"/>
    <col min="10" max="10" width="31.5703125" customWidth="1"/>
  </cols>
  <sheetData>
    <row r="1" spans="1:14" ht="27" x14ac:dyDescent="0.25">
      <c r="A1" s="197"/>
      <c r="B1" s="199"/>
      <c r="C1" s="197"/>
      <c r="D1" s="330"/>
      <c r="E1" s="330"/>
      <c r="F1" s="330"/>
      <c r="G1" s="198" t="s">
        <v>53</v>
      </c>
      <c r="H1" s="197"/>
      <c r="I1" s="197"/>
      <c r="J1" s="197"/>
      <c r="K1" s="197"/>
      <c r="L1" s="197"/>
      <c r="M1" s="197"/>
      <c r="N1" s="195"/>
    </row>
    <row r="2" spans="1:14" ht="15.75" x14ac:dyDescent="0.25">
      <c r="A2" s="200" t="s">
        <v>56</v>
      </c>
      <c r="B2" s="206"/>
      <c r="C2" s="203" t="s">
        <v>57</v>
      </c>
      <c r="D2" s="311" t="s">
        <v>58</v>
      </c>
      <c r="E2" s="331"/>
      <c r="F2" s="332"/>
      <c r="G2" s="207" t="s">
        <v>60</v>
      </c>
      <c r="H2" s="200" t="s">
        <v>56</v>
      </c>
      <c r="I2" s="202"/>
      <c r="J2" s="203" t="s">
        <v>247</v>
      </c>
      <c r="K2" s="205" t="s">
        <v>58</v>
      </c>
      <c r="L2" s="201"/>
      <c r="M2" s="202"/>
      <c r="N2" s="207" t="s">
        <v>60</v>
      </c>
    </row>
    <row r="3" spans="1:14" x14ac:dyDescent="0.25">
      <c r="A3" s="208">
        <v>60</v>
      </c>
      <c r="B3" s="218"/>
      <c r="C3" s="209" t="s">
        <v>61</v>
      </c>
      <c r="D3" s="210"/>
      <c r="E3" s="211"/>
      <c r="F3" s="212">
        <v>6654.88</v>
      </c>
      <c r="G3" s="196" t="s">
        <v>63</v>
      </c>
      <c r="H3" s="213">
        <v>70</v>
      </c>
      <c r="I3" s="214"/>
      <c r="J3" s="215" t="s">
        <v>62</v>
      </c>
      <c r="K3" s="217"/>
      <c r="L3" s="214"/>
      <c r="M3" s="216">
        <v>17823</v>
      </c>
      <c r="N3" s="196" t="s">
        <v>63</v>
      </c>
    </row>
    <row r="4" spans="1:14" x14ac:dyDescent="0.25">
      <c r="A4" s="229">
        <v>602</v>
      </c>
      <c r="B4" s="230"/>
      <c r="C4" s="221" t="s">
        <v>64</v>
      </c>
      <c r="D4" s="221" t="s">
        <v>0</v>
      </c>
      <c r="E4" s="222">
        <v>2833.41</v>
      </c>
      <c r="F4" s="247"/>
      <c r="G4" s="195"/>
      <c r="H4" s="224">
        <v>701</v>
      </c>
      <c r="I4" s="225"/>
      <c r="J4" s="226" t="s">
        <v>66</v>
      </c>
      <c r="K4" s="226"/>
      <c r="L4" s="333" t="s">
        <v>0</v>
      </c>
      <c r="M4" s="223"/>
      <c r="N4" s="195"/>
    </row>
    <row r="5" spans="1:14" x14ac:dyDescent="0.25">
      <c r="A5" s="234"/>
      <c r="B5" s="334">
        <v>602261</v>
      </c>
      <c r="C5" s="236" t="s">
        <v>67</v>
      </c>
      <c r="D5" s="288">
        <v>2674.22</v>
      </c>
      <c r="E5" s="228"/>
      <c r="F5" s="247"/>
      <c r="G5" s="195"/>
      <c r="H5" s="234"/>
      <c r="I5" s="238"/>
      <c r="J5" s="233"/>
      <c r="K5" s="237" t="s">
        <v>0</v>
      </c>
      <c r="L5" s="238"/>
      <c r="M5" s="223"/>
      <c r="N5" s="195"/>
    </row>
    <row r="6" spans="1:14" x14ac:dyDescent="0.25">
      <c r="A6" s="234"/>
      <c r="B6" s="334">
        <v>602263</v>
      </c>
      <c r="C6" s="236" t="s">
        <v>68</v>
      </c>
      <c r="D6" s="288">
        <v>159.19</v>
      </c>
      <c r="E6" s="228"/>
      <c r="F6" s="247"/>
      <c r="G6" s="195"/>
      <c r="H6" s="219">
        <v>702</v>
      </c>
      <c r="I6" s="220" t="s">
        <v>0</v>
      </c>
      <c r="J6" s="221" t="s">
        <v>69</v>
      </c>
      <c r="K6" s="221" t="s">
        <v>0</v>
      </c>
      <c r="L6" s="241">
        <v>0</v>
      </c>
      <c r="M6" s="223"/>
      <c r="N6" s="195"/>
    </row>
    <row r="7" spans="1:14" x14ac:dyDescent="0.25">
      <c r="A7" s="234"/>
      <c r="B7" s="242"/>
      <c r="C7" s="232" t="s">
        <v>0</v>
      </c>
      <c r="D7" s="232"/>
      <c r="E7" s="228" t="s">
        <v>0</v>
      </c>
      <c r="F7" s="247"/>
      <c r="G7" s="195"/>
      <c r="H7" s="234"/>
      <c r="I7" s="235" t="s">
        <v>0</v>
      </c>
      <c r="J7" s="236" t="s">
        <v>0</v>
      </c>
      <c r="K7" s="237" t="s">
        <v>0</v>
      </c>
      <c r="L7" s="238"/>
      <c r="M7" s="223"/>
      <c r="N7" s="195"/>
    </row>
    <row r="8" spans="1:14" x14ac:dyDescent="0.25">
      <c r="A8" s="254" t="s">
        <v>0</v>
      </c>
      <c r="B8" s="242"/>
      <c r="C8" s="232" t="s">
        <v>0</v>
      </c>
      <c r="D8" s="232"/>
      <c r="E8" s="228" t="s">
        <v>0</v>
      </c>
      <c r="F8" s="247"/>
      <c r="G8" s="195"/>
      <c r="H8" s="224">
        <v>706</v>
      </c>
      <c r="I8" s="240"/>
      <c r="J8" s="243" t="s">
        <v>71</v>
      </c>
      <c r="K8" s="231" t="s">
        <v>0</v>
      </c>
      <c r="L8" s="231">
        <v>0</v>
      </c>
      <c r="M8" s="223"/>
      <c r="N8" s="195"/>
    </row>
    <row r="9" spans="1:14" x14ac:dyDescent="0.25">
      <c r="A9" s="229">
        <v>606</v>
      </c>
      <c r="B9" s="244"/>
      <c r="C9" s="226" t="s">
        <v>70</v>
      </c>
      <c r="D9" s="232"/>
      <c r="E9" s="222">
        <v>3821.47</v>
      </c>
      <c r="F9" s="247"/>
      <c r="G9" s="195"/>
      <c r="H9" s="234" t="s">
        <v>0</v>
      </c>
      <c r="I9" s="245"/>
      <c r="J9" s="246" t="s">
        <v>0</v>
      </c>
      <c r="K9" s="237" t="s">
        <v>0</v>
      </c>
      <c r="L9" s="237" t="s">
        <v>0</v>
      </c>
      <c r="M9" s="223"/>
      <c r="N9" s="195"/>
    </row>
    <row r="10" spans="1:14" x14ac:dyDescent="0.25">
      <c r="A10" s="234"/>
      <c r="B10" s="334">
        <v>606300</v>
      </c>
      <c r="C10" s="236" t="s">
        <v>79</v>
      </c>
      <c r="D10" s="288">
        <v>303.82</v>
      </c>
      <c r="E10" s="269"/>
      <c r="F10" s="247"/>
      <c r="G10" s="195">
        <v>21.42</v>
      </c>
      <c r="H10" s="219">
        <v>707</v>
      </c>
      <c r="I10" s="220"/>
      <c r="J10" s="249" t="s">
        <v>78</v>
      </c>
      <c r="K10" s="241" t="s">
        <v>0</v>
      </c>
      <c r="L10" s="333">
        <v>0</v>
      </c>
      <c r="M10" s="223"/>
      <c r="N10" s="195"/>
    </row>
    <row r="11" spans="1:14" x14ac:dyDescent="0.25">
      <c r="A11" s="248"/>
      <c r="B11" s="334">
        <v>606400</v>
      </c>
      <c r="C11" s="236" t="s">
        <v>75</v>
      </c>
      <c r="D11" s="288">
        <v>341.63</v>
      </c>
      <c r="E11" s="269"/>
      <c r="F11" s="247"/>
      <c r="G11" s="195"/>
      <c r="H11" s="251"/>
      <c r="I11" s="238" t="s">
        <v>0</v>
      </c>
      <c r="J11" s="246" t="s">
        <v>82</v>
      </c>
      <c r="K11" s="335">
        <v>0</v>
      </c>
      <c r="L11" s="252" t="s">
        <v>0</v>
      </c>
      <c r="M11" s="253"/>
      <c r="N11" s="195"/>
    </row>
    <row r="12" spans="1:14" x14ac:dyDescent="0.25">
      <c r="A12" s="234" t="s">
        <v>0</v>
      </c>
      <c r="B12" s="334">
        <v>606500</v>
      </c>
      <c r="C12" s="236" t="s">
        <v>80</v>
      </c>
      <c r="D12" s="288">
        <v>1964.78</v>
      </c>
      <c r="E12" s="269"/>
      <c r="F12" s="247"/>
      <c r="G12" s="195"/>
      <c r="H12" s="224">
        <v>708</v>
      </c>
      <c r="I12" s="240"/>
      <c r="J12" s="226" t="s">
        <v>248</v>
      </c>
      <c r="K12" s="255" t="s">
        <v>0</v>
      </c>
      <c r="L12" s="333">
        <v>17823</v>
      </c>
      <c r="M12" s="253"/>
      <c r="N12" s="195"/>
    </row>
    <row r="13" spans="1:14" x14ac:dyDescent="0.25">
      <c r="A13" s="234"/>
      <c r="B13" s="334">
        <v>606500</v>
      </c>
      <c r="C13" s="236" t="s">
        <v>87</v>
      </c>
      <c r="D13" s="288">
        <v>410.4</v>
      </c>
      <c r="E13" s="269"/>
      <c r="F13" s="247"/>
      <c r="G13" s="195"/>
      <c r="H13" s="234"/>
      <c r="I13" s="336">
        <v>708801</v>
      </c>
      <c r="J13" s="236" t="s">
        <v>85</v>
      </c>
      <c r="K13" s="239">
        <v>0</v>
      </c>
      <c r="L13" s="237"/>
      <c r="M13" s="253"/>
      <c r="N13" s="195"/>
    </row>
    <row r="14" spans="1:14" x14ac:dyDescent="0.25">
      <c r="A14" s="234"/>
      <c r="B14" s="334">
        <v>606600</v>
      </c>
      <c r="C14" s="236" t="s">
        <v>89</v>
      </c>
      <c r="D14" s="288">
        <v>800.84</v>
      </c>
      <c r="E14" s="269"/>
      <c r="F14" s="247"/>
      <c r="G14" s="195"/>
      <c r="H14" s="256"/>
      <c r="I14" s="336">
        <v>708802</v>
      </c>
      <c r="J14" s="257" t="s">
        <v>90</v>
      </c>
      <c r="K14" s="258">
        <v>7388</v>
      </c>
      <c r="L14" s="238"/>
      <c r="M14" s="253"/>
      <c r="N14" s="195"/>
    </row>
    <row r="15" spans="1:14" x14ac:dyDescent="0.25">
      <c r="A15" s="208">
        <v>61</v>
      </c>
      <c r="B15" s="218"/>
      <c r="C15" s="209" t="s">
        <v>72</v>
      </c>
      <c r="D15" s="210"/>
      <c r="E15" s="211"/>
      <c r="F15" s="212">
        <v>25284.7</v>
      </c>
      <c r="G15" s="195"/>
      <c r="H15" s="256"/>
      <c r="I15" s="336">
        <v>708803</v>
      </c>
      <c r="J15" s="232" t="s">
        <v>93</v>
      </c>
      <c r="K15" s="239">
        <v>0</v>
      </c>
      <c r="L15" s="238"/>
      <c r="M15" s="253"/>
      <c r="N15" s="195">
        <v>801</v>
      </c>
    </row>
    <row r="16" spans="1:14" x14ac:dyDescent="0.25">
      <c r="A16" s="229">
        <v>613</v>
      </c>
      <c r="B16" s="230"/>
      <c r="C16" s="221" t="s">
        <v>74</v>
      </c>
      <c r="D16" s="259"/>
      <c r="E16" s="222">
        <v>504.35</v>
      </c>
      <c r="F16" s="247"/>
      <c r="G16" s="195"/>
      <c r="H16" s="251"/>
      <c r="I16" s="336">
        <v>708803</v>
      </c>
      <c r="J16" s="232" t="s">
        <v>96</v>
      </c>
      <c r="K16" s="239">
        <v>0</v>
      </c>
      <c r="L16" s="238"/>
      <c r="M16" s="253"/>
      <c r="N16" s="195">
        <v>310</v>
      </c>
    </row>
    <row r="17" spans="1:14" x14ac:dyDescent="0.25">
      <c r="A17" s="234" t="s">
        <v>0</v>
      </c>
      <c r="B17" s="334">
        <v>613200</v>
      </c>
      <c r="C17" s="250" t="s">
        <v>94</v>
      </c>
      <c r="D17" s="288">
        <v>495</v>
      </c>
      <c r="E17" s="269"/>
      <c r="F17" s="247"/>
      <c r="G17" s="195"/>
      <c r="H17" s="251"/>
      <c r="I17" s="336">
        <v>708803</v>
      </c>
      <c r="J17" s="232" t="s">
        <v>101</v>
      </c>
      <c r="K17" s="239">
        <v>10200</v>
      </c>
      <c r="L17" s="252" t="s">
        <v>0</v>
      </c>
      <c r="M17" s="253"/>
      <c r="N17" s="195">
        <v>2677.5</v>
      </c>
    </row>
    <row r="18" spans="1:14" x14ac:dyDescent="0.25">
      <c r="A18" s="234" t="s">
        <v>0</v>
      </c>
      <c r="B18" s="334">
        <v>613500</v>
      </c>
      <c r="C18" s="232" t="s">
        <v>104</v>
      </c>
      <c r="D18" s="288">
        <v>9.35</v>
      </c>
      <c r="E18" s="228" t="s">
        <v>0</v>
      </c>
      <c r="F18" s="247"/>
      <c r="G18" s="195"/>
      <c r="H18" s="234"/>
      <c r="I18" s="336">
        <v>708804</v>
      </c>
      <c r="J18" s="246" t="s">
        <v>105</v>
      </c>
      <c r="K18" s="258">
        <v>0</v>
      </c>
      <c r="L18" s="237"/>
      <c r="M18" s="223"/>
      <c r="N18" s="195"/>
    </row>
    <row r="19" spans="1:14" x14ac:dyDescent="0.25">
      <c r="A19" s="229">
        <v>615</v>
      </c>
      <c r="B19" s="244"/>
      <c r="C19" s="226" t="s">
        <v>81</v>
      </c>
      <c r="D19" s="255" t="s">
        <v>0</v>
      </c>
      <c r="E19" s="222">
        <v>1668.96</v>
      </c>
      <c r="F19" s="247"/>
      <c r="G19" s="195"/>
      <c r="H19" s="234"/>
      <c r="I19" s="336">
        <v>708805</v>
      </c>
      <c r="J19" s="246" t="s">
        <v>109</v>
      </c>
      <c r="K19" s="258">
        <v>235</v>
      </c>
      <c r="L19" s="237"/>
      <c r="M19" s="223"/>
      <c r="N19" s="195"/>
    </row>
    <row r="20" spans="1:14" x14ac:dyDescent="0.25">
      <c r="A20" s="254"/>
      <c r="B20" s="334">
        <v>615510</v>
      </c>
      <c r="C20" s="236" t="s">
        <v>106</v>
      </c>
      <c r="D20" s="288">
        <v>325.93</v>
      </c>
      <c r="E20" s="228"/>
      <c r="F20" s="247"/>
      <c r="G20" s="195">
        <v>229</v>
      </c>
      <c r="H20" s="234"/>
      <c r="I20" s="235" t="s">
        <v>0</v>
      </c>
      <c r="J20" s="257" t="s">
        <v>0</v>
      </c>
      <c r="K20" s="252" t="s">
        <v>0</v>
      </c>
      <c r="L20" s="237" t="s">
        <v>0</v>
      </c>
      <c r="M20" s="223"/>
      <c r="N20" s="195"/>
    </row>
    <row r="21" spans="1:14" x14ac:dyDescent="0.25">
      <c r="A21" s="254"/>
      <c r="B21" s="334">
        <v>615530</v>
      </c>
      <c r="C21" s="236" t="s">
        <v>110</v>
      </c>
      <c r="D21" s="288">
        <v>1343.03</v>
      </c>
      <c r="E21" s="228"/>
      <c r="F21" s="247"/>
      <c r="G21" s="195">
        <v>17.989999999999998</v>
      </c>
      <c r="H21" s="256"/>
      <c r="I21" s="245"/>
      <c r="J21" s="246"/>
      <c r="K21" s="237"/>
      <c r="L21" s="238"/>
      <c r="M21" s="223"/>
      <c r="N21" s="195"/>
    </row>
    <row r="22" spans="1:14" x14ac:dyDescent="0.25">
      <c r="A22" s="254"/>
      <c r="B22" s="334">
        <v>615550</v>
      </c>
      <c r="C22" s="236" t="s">
        <v>113</v>
      </c>
      <c r="D22" s="288">
        <v>0</v>
      </c>
      <c r="E22" s="228"/>
      <c r="F22" s="247"/>
      <c r="G22" s="195"/>
      <c r="H22" s="256"/>
      <c r="I22" s="262"/>
      <c r="J22" s="233"/>
      <c r="K22" s="233"/>
      <c r="L22" s="238"/>
      <c r="M22" s="223"/>
      <c r="N22" s="195"/>
    </row>
    <row r="23" spans="1:14" x14ac:dyDescent="0.25">
      <c r="A23" s="254"/>
      <c r="B23" s="242"/>
      <c r="C23" s="232" t="s">
        <v>0</v>
      </c>
      <c r="D23" s="232"/>
      <c r="E23" s="228" t="s">
        <v>0</v>
      </c>
      <c r="F23" s="247"/>
      <c r="G23" s="195"/>
      <c r="H23" s="256"/>
      <c r="I23" s="262"/>
      <c r="J23" s="233"/>
      <c r="K23" s="233"/>
      <c r="L23" s="238"/>
      <c r="M23" s="223"/>
      <c r="N23" s="195"/>
    </row>
    <row r="24" spans="1:14" x14ac:dyDescent="0.25">
      <c r="A24" s="229">
        <v>616</v>
      </c>
      <c r="B24" s="230"/>
      <c r="C24" s="221" t="s">
        <v>86</v>
      </c>
      <c r="D24" s="263" t="s">
        <v>0</v>
      </c>
      <c r="E24" s="222">
        <v>1270.6400000000001</v>
      </c>
      <c r="F24" s="247"/>
      <c r="G24" s="195"/>
      <c r="H24" s="256"/>
      <c r="I24" s="262"/>
      <c r="J24" s="233"/>
      <c r="K24" s="233"/>
      <c r="L24" s="238"/>
      <c r="M24" s="223"/>
      <c r="N24" s="195"/>
    </row>
    <row r="25" spans="1:14" x14ac:dyDescent="0.25">
      <c r="A25" s="234" t="s">
        <v>0</v>
      </c>
      <c r="B25" s="337">
        <v>616010</v>
      </c>
      <c r="C25" s="236" t="s">
        <v>118</v>
      </c>
      <c r="D25" s="288">
        <v>410.59</v>
      </c>
      <c r="E25" s="269"/>
      <c r="F25" s="247"/>
      <c r="G25" s="195"/>
      <c r="H25" s="256"/>
      <c r="I25" s="262"/>
      <c r="J25" s="233"/>
      <c r="K25" s="233"/>
      <c r="L25" s="238"/>
      <c r="M25" s="223"/>
      <c r="N25" s="195"/>
    </row>
    <row r="26" spans="1:14" x14ac:dyDescent="0.25">
      <c r="A26" s="234" t="s">
        <v>0</v>
      </c>
      <c r="B26" s="334">
        <v>616020</v>
      </c>
      <c r="C26" s="236" t="s">
        <v>120</v>
      </c>
      <c r="D26" s="288">
        <v>683.7</v>
      </c>
      <c r="E26" s="269"/>
      <c r="F26" s="247"/>
      <c r="G26" s="195"/>
      <c r="H26" s="256"/>
      <c r="I26" s="262"/>
      <c r="J26" s="233"/>
      <c r="K26" s="233"/>
      <c r="L26" s="238"/>
      <c r="M26" s="223"/>
      <c r="N26" s="195"/>
    </row>
    <row r="27" spans="1:14" x14ac:dyDescent="0.25">
      <c r="A27" s="234" t="s">
        <v>0</v>
      </c>
      <c r="B27" s="334">
        <v>616030</v>
      </c>
      <c r="C27" s="236" t="s">
        <v>122</v>
      </c>
      <c r="D27" s="288">
        <v>176.35</v>
      </c>
      <c r="E27" s="269"/>
      <c r="F27" s="247"/>
      <c r="G27" s="195"/>
      <c r="H27" s="234"/>
      <c r="I27" s="245"/>
      <c r="J27" s="246"/>
      <c r="K27" s="237"/>
      <c r="L27" s="237"/>
      <c r="M27" s="223"/>
      <c r="N27" s="195"/>
    </row>
    <row r="28" spans="1:14" x14ac:dyDescent="0.25">
      <c r="A28" s="234" t="s">
        <v>0</v>
      </c>
      <c r="B28" s="337">
        <v>616040</v>
      </c>
      <c r="C28" s="236" t="s">
        <v>125</v>
      </c>
      <c r="D28" s="288">
        <v>0</v>
      </c>
      <c r="E28" s="269"/>
      <c r="F28" s="247"/>
      <c r="G28" s="195"/>
      <c r="H28" s="234"/>
      <c r="I28" s="245"/>
      <c r="J28" s="246"/>
      <c r="K28" s="237"/>
      <c r="L28" s="237"/>
      <c r="M28" s="223"/>
      <c r="N28" s="195"/>
    </row>
    <row r="29" spans="1:14" x14ac:dyDescent="0.25">
      <c r="A29" s="229">
        <v>618</v>
      </c>
      <c r="B29" s="244"/>
      <c r="C29" s="226" t="s">
        <v>249</v>
      </c>
      <c r="D29" s="226"/>
      <c r="E29" s="222">
        <v>21840.75</v>
      </c>
      <c r="F29" s="247"/>
      <c r="G29" s="195"/>
      <c r="H29" s="234"/>
      <c r="I29" s="235" t="s">
        <v>0</v>
      </c>
      <c r="J29" s="257" t="s">
        <v>0</v>
      </c>
      <c r="K29" s="252" t="s">
        <v>0</v>
      </c>
      <c r="L29" s="237" t="s">
        <v>0</v>
      </c>
      <c r="M29" s="223"/>
      <c r="N29" s="195"/>
    </row>
    <row r="30" spans="1:14" x14ac:dyDescent="0.25">
      <c r="A30" s="234" t="s">
        <v>0</v>
      </c>
      <c r="B30" s="334">
        <v>618501</v>
      </c>
      <c r="C30" s="250" t="s">
        <v>131</v>
      </c>
      <c r="D30" s="288">
        <v>12747.83</v>
      </c>
      <c r="E30" s="269"/>
      <c r="F30" s="247"/>
      <c r="G30" s="195">
        <v>63.85</v>
      </c>
      <c r="H30" s="256"/>
      <c r="I30" s="245"/>
      <c r="J30" s="246"/>
      <c r="K30" s="237"/>
      <c r="L30" s="238"/>
      <c r="M30" s="223"/>
      <c r="N30" s="195"/>
    </row>
    <row r="31" spans="1:14" x14ac:dyDescent="0.25">
      <c r="A31" s="234"/>
      <c r="B31" s="334">
        <v>618505</v>
      </c>
      <c r="C31" s="250" t="s">
        <v>136</v>
      </c>
      <c r="D31" s="288">
        <v>76.650000000000006</v>
      </c>
      <c r="E31" s="269"/>
      <c r="F31" s="247"/>
      <c r="G31" s="195"/>
      <c r="H31" s="256"/>
      <c r="I31" s="262"/>
      <c r="J31" s="233"/>
      <c r="K31" s="233"/>
      <c r="L31" s="238"/>
      <c r="M31" s="223"/>
      <c r="N31" s="195"/>
    </row>
    <row r="32" spans="1:14" x14ac:dyDescent="0.25">
      <c r="A32" s="234"/>
      <c r="B32" s="334">
        <v>618502</v>
      </c>
      <c r="C32" s="250" t="s">
        <v>138</v>
      </c>
      <c r="D32" s="288">
        <v>1403.67</v>
      </c>
      <c r="E32" s="269"/>
      <c r="F32" s="247"/>
      <c r="G32" s="195"/>
      <c r="H32" s="256"/>
      <c r="I32" s="262"/>
      <c r="J32" s="233"/>
      <c r="K32" s="233"/>
      <c r="L32" s="238"/>
      <c r="M32" s="223"/>
      <c r="N32" s="195"/>
    </row>
    <row r="33" spans="1:14" x14ac:dyDescent="0.25">
      <c r="A33" s="234"/>
      <c r="B33" s="334">
        <v>618507</v>
      </c>
      <c r="C33" s="250" t="s">
        <v>140</v>
      </c>
      <c r="D33" s="288">
        <v>160.43</v>
      </c>
      <c r="E33" s="269"/>
      <c r="F33" s="247"/>
      <c r="G33" s="195"/>
      <c r="H33" s="256"/>
      <c r="I33" s="262"/>
      <c r="J33" s="233"/>
      <c r="K33" s="233"/>
      <c r="L33" s="238"/>
      <c r="M33" s="223"/>
      <c r="N33" s="195"/>
    </row>
    <row r="34" spans="1:14" x14ac:dyDescent="0.25">
      <c r="A34" s="234"/>
      <c r="B34" s="334">
        <v>618503</v>
      </c>
      <c r="C34" s="250" t="s">
        <v>134</v>
      </c>
      <c r="D34" s="288">
        <v>2572.1799999999998</v>
      </c>
      <c r="E34" s="269"/>
      <c r="F34" s="247"/>
      <c r="G34" s="195"/>
      <c r="H34" s="256"/>
      <c r="I34" s="262"/>
      <c r="J34" s="233"/>
      <c r="K34" s="233"/>
      <c r="L34" s="238"/>
      <c r="M34" s="223"/>
      <c r="N34" s="195"/>
    </row>
    <row r="35" spans="1:14" x14ac:dyDescent="0.25">
      <c r="A35" s="234"/>
      <c r="B35" s="334">
        <v>618504</v>
      </c>
      <c r="C35" s="250" t="s">
        <v>137</v>
      </c>
      <c r="D35" s="288">
        <v>1879.99</v>
      </c>
      <c r="E35" s="269"/>
      <c r="F35" s="247"/>
      <c r="G35" s="195"/>
      <c r="H35" s="256"/>
      <c r="I35" s="262"/>
      <c r="J35" s="233"/>
      <c r="K35" s="233"/>
      <c r="L35" s="238"/>
      <c r="M35" s="223"/>
      <c r="N35" s="195"/>
    </row>
    <row r="36" spans="1:14" x14ac:dyDescent="0.25">
      <c r="A36" s="234"/>
      <c r="B36" s="334">
        <v>618506</v>
      </c>
      <c r="C36" s="250" t="s">
        <v>141</v>
      </c>
      <c r="D36" s="288">
        <v>3000</v>
      </c>
      <c r="E36" s="269"/>
      <c r="F36" s="247"/>
      <c r="G36" s="195"/>
      <c r="H36" s="256"/>
      <c r="I36" s="262"/>
      <c r="J36" s="233"/>
      <c r="K36" s="233"/>
      <c r="L36" s="238"/>
      <c r="M36" s="223"/>
      <c r="N36" s="195"/>
    </row>
    <row r="37" spans="1:14" x14ac:dyDescent="0.25">
      <c r="A37" s="208">
        <v>62</v>
      </c>
      <c r="B37" s="218"/>
      <c r="C37" s="209" t="s">
        <v>99</v>
      </c>
      <c r="D37" s="210"/>
      <c r="E37" s="211"/>
      <c r="F37" s="212">
        <v>3715.19</v>
      </c>
      <c r="G37" s="195"/>
      <c r="H37" s="256"/>
      <c r="I37" s="262"/>
      <c r="J37" s="233"/>
      <c r="K37" s="233"/>
      <c r="L37" s="238"/>
      <c r="M37" s="223"/>
      <c r="N37" s="195"/>
    </row>
    <row r="38" spans="1:14" x14ac:dyDescent="0.25">
      <c r="A38" s="229">
        <v>621</v>
      </c>
      <c r="B38" s="334">
        <v>621101</v>
      </c>
      <c r="C38" s="221" t="s">
        <v>147</v>
      </c>
      <c r="D38" s="263" t="s">
        <v>0</v>
      </c>
      <c r="E38" s="222">
        <v>30</v>
      </c>
      <c r="F38" s="247"/>
      <c r="G38" s="195"/>
      <c r="H38" s="256"/>
      <c r="I38" s="262"/>
      <c r="J38" s="233"/>
      <c r="K38" s="233"/>
      <c r="L38" s="238"/>
      <c r="M38" s="223"/>
      <c r="N38" s="195"/>
    </row>
    <row r="39" spans="1:14" x14ac:dyDescent="0.25">
      <c r="A39" s="234" t="s">
        <v>0</v>
      </c>
      <c r="B39" s="264"/>
      <c r="C39" s="250" t="s">
        <v>0</v>
      </c>
      <c r="D39" s="288">
        <v>30</v>
      </c>
      <c r="E39" s="269"/>
      <c r="F39" s="247"/>
      <c r="G39" s="195"/>
      <c r="H39" s="256"/>
      <c r="I39" s="262"/>
      <c r="J39" s="233"/>
      <c r="K39" s="233"/>
      <c r="L39" s="238"/>
      <c r="M39" s="223"/>
      <c r="N39" s="195"/>
    </row>
    <row r="40" spans="1:14" x14ac:dyDescent="0.25">
      <c r="A40" s="229">
        <v>622</v>
      </c>
      <c r="B40" s="244"/>
      <c r="C40" s="226" t="s">
        <v>108</v>
      </c>
      <c r="D40" s="255"/>
      <c r="E40" s="222">
        <v>354.86</v>
      </c>
      <c r="F40" s="247"/>
      <c r="G40" s="195"/>
      <c r="H40" s="256"/>
      <c r="I40" s="262"/>
      <c r="J40" s="233"/>
      <c r="K40" s="233"/>
      <c r="L40" s="238"/>
      <c r="M40" s="223"/>
      <c r="N40" s="195"/>
    </row>
    <row r="41" spans="1:14" x14ac:dyDescent="0.25">
      <c r="A41" s="236"/>
      <c r="B41" s="334">
        <v>622610</v>
      </c>
      <c r="C41" s="236" t="s">
        <v>149</v>
      </c>
      <c r="D41" s="288">
        <v>0</v>
      </c>
      <c r="E41" s="228"/>
      <c r="F41" s="247"/>
      <c r="G41" s="195"/>
      <c r="H41" s="256"/>
      <c r="I41" s="262"/>
      <c r="J41" s="233"/>
      <c r="K41" s="233"/>
      <c r="L41" s="238"/>
      <c r="M41" s="223"/>
      <c r="N41" s="195"/>
    </row>
    <row r="42" spans="1:14" x14ac:dyDescent="0.25">
      <c r="A42" s="236"/>
      <c r="B42" s="334">
        <v>622620</v>
      </c>
      <c r="C42" s="236" t="s">
        <v>150</v>
      </c>
      <c r="D42" s="288">
        <v>354.86</v>
      </c>
      <c r="E42" s="228"/>
      <c r="F42" s="247"/>
      <c r="G42" s="195">
        <v>138</v>
      </c>
      <c r="H42" s="256"/>
      <c r="I42" s="262"/>
      <c r="J42" s="233" t="s">
        <v>0</v>
      </c>
      <c r="K42" s="233"/>
      <c r="L42" s="238"/>
      <c r="M42" s="223"/>
      <c r="N42" s="195"/>
    </row>
    <row r="43" spans="1:14" x14ac:dyDescent="0.25">
      <c r="A43" s="236"/>
      <c r="B43" s="260"/>
      <c r="C43" s="236"/>
      <c r="D43" s="300"/>
      <c r="E43" s="228"/>
      <c r="F43" s="247"/>
      <c r="G43" s="195"/>
      <c r="H43" s="256"/>
      <c r="I43" s="262"/>
      <c r="J43" s="233"/>
      <c r="K43" s="233"/>
      <c r="L43" s="238"/>
      <c r="M43" s="223"/>
      <c r="N43" s="195"/>
    </row>
    <row r="44" spans="1:14" x14ac:dyDescent="0.25">
      <c r="A44" s="229">
        <v>623</v>
      </c>
      <c r="B44" s="260"/>
      <c r="C44" s="221" t="s">
        <v>151</v>
      </c>
      <c r="D44" s="263" t="s">
        <v>0</v>
      </c>
      <c r="E44" s="222">
        <v>0</v>
      </c>
      <c r="F44" s="247"/>
      <c r="G44" s="195"/>
      <c r="H44" s="256"/>
      <c r="I44" s="262"/>
      <c r="J44" s="233"/>
      <c r="K44" s="233"/>
      <c r="L44" s="238"/>
      <c r="M44" s="223"/>
      <c r="N44" s="195"/>
    </row>
    <row r="45" spans="1:14" x14ac:dyDescent="0.25">
      <c r="A45" s="236"/>
      <c r="B45" s="334">
        <v>623400</v>
      </c>
      <c r="C45" s="236"/>
      <c r="D45" s="288">
        <v>0</v>
      </c>
      <c r="E45" s="228"/>
      <c r="F45" s="247"/>
      <c r="G45" s="195"/>
      <c r="H45" s="256"/>
      <c r="I45" s="262"/>
      <c r="J45" s="233"/>
      <c r="K45" s="233"/>
      <c r="L45" s="238"/>
      <c r="M45" s="223"/>
      <c r="N45" s="195"/>
    </row>
    <row r="46" spans="1:14" x14ac:dyDescent="0.25">
      <c r="A46" s="229">
        <v>625</v>
      </c>
      <c r="B46" s="230"/>
      <c r="C46" s="221" t="s">
        <v>114</v>
      </c>
      <c r="D46" s="263"/>
      <c r="E46" s="222">
        <v>3126.35</v>
      </c>
      <c r="F46" s="247"/>
      <c r="G46" s="195"/>
      <c r="H46" s="256"/>
      <c r="I46" s="262"/>
      <c r="J46" s="233"/>
      <c r="K46" s="233"/>
      <c r="L46" s="238"/>
      <c r="M46" s="223"/>
      <c r="N46" s="195"/>
    </row>
    <row r="47" spans="1:14" x14ac:dyDescent="0.25">
      <c r="A47" s="236" t="s">
        <v>0</v>
      </c>
      <c r="B47" s="338"/>
      <c r="C47" s="271" t="s">
        <v>250</v>
      </c>
      <c r="D47" s="296" t="s">
        <v>0</v>
      </c>
      <c r="E47" s="292"/>
      <c r="F47" s="247"/>
      <c r="G47" s="195"/>
      <c r="H47" s="256"/>
      <c r="I47" s="262"/>
      <c r="J47" s="233"/>
      <c r="K47" s="233"/>
      <c r="L47" s="238"/>
      <c r="M47" s="223"/>
      <c r="N47" s="195"/>
    </row>
    <row r="48" spans="1:14" x14ac:dyDescent="0.25">
      <c r="A48" s="236" t="s">
        <v>0</v>
      </c>
      <c r="B48" s="334">
        <v>625101</v>
      </c>
      <c r="C48" s="250" t="s">
        <v>155</v>
      </c>
      <c r="D48" s="288">
        <v>331.53</v>
      </c>
      <c r="E48" s="292"/>
      <c r="F48" s="247"/>
      <c r="G48" s="195">
        <v>169.46</v>
      </c>
      <c r="H48" s="256"/>
      <c r="I48" s="262"/>
      <c r="J48" s="233"/>
      <c r="K48" s="233"/>
      <c r="L48" s="238"/>
      <c r="M48" s="223"/>
      <c r="N48" s="195"/>
    </row>
    <row r="49" spans="1:14" x14ac:dyDescent="0.25">
      <c r="A49" s="236" t="s">
        <v>0</v>
      </c>
      <c r="B49" s="334">
        <v>625102</v>
      </c>
      <c r="C49" s="250" t="s">
        <v>156</v>
      </c>
      <c r="D49" s="288">
        <v>572.79</v>
      </c>
      <c r="E49" s="292"/>
      <c r="F49" s="247"/>
      <c r="G49" s="195">
        <v>82.9</v>
      </c>
      <c r="H49" s="256"/>
      <c r="I49" s="262"/>
      <c r="J49" s="233"/>
      <c r="K49" s="233"/>
      <c r="L49" s="238"/>
      <c r="M49" s="223"/>
      <c r="N49" s="195"/>
    </row>
    <row r="50" spans="1:14" x14ac:dyDescent="0.25">
      <c r="A50" s="236" t="s">
        <v>0</v>
      </c>
      <c r="B50" s="334">
        <v>625103</v>
      </c>
      <c r="C50" s="250" t="s">
        <v>157</v>
      </c>
      <c r="D50" s="288">
        <v>289.2</v>
      </c>
      <c r="E50" s="292"/>
      <c r="F50" s="247"/>
      <c r="G50" s="195"/>
      <c r="H50" s="256"/>
      <c r="I50" s="262"/>
      <c r="J50" s="233" t="s">
        <v>0</v>
      </c>
      <c r="K50" s="233"/>
      <c r="L50" s="238"/>
      <c r="M50" s="223"/>
      <c r="N50" s="195"/>
    </row>
    <row r="51" spans="1:14" x14ac:dyDescent="0.25">
      <c r="A51" s="236" t="s">
        <v>0</v>
      </c>
      <c r="B51" s="334">
        <v>625104</v>
      </c>
      <c r="C51" s="250" t="s">
        <v>159</v>
      </c>
      <c r="D51" s="288">
        <v>1002.56</v>
      </c>
      <c r="E51" s="292"/>
      <c r="F51" s="247"/>
      <c r="G51" s="195">
        <v>197.3</v>
      </c>
      <c r="H51" s="256"/>
      <c r="I51" s="262"/>
      <c r="J51" s="233"/>
      <c r="K51" s="233"/>
      <c r="L51" s="238"/>
      <c r="M51" s="223"/>
      <c r="N51" s="195"/>
    </row>
    <row r="52" spans="1:14" x14ac:dyDescent="0.25">
      <c r="A52" s="236" t="s">
        <v>0</v>
      </c>
      <c r="B52" s="273"/>
      <c r="C52" s="272" t="s">
        <v>160</v>
      </c>
      <c r="D52" s="281" t="s">
        <v>0</v>
      </c>
      <c r="E52" s="292"/>
      <c r="F52" s="247"/>
      <c r="G52" s="195"/>
      <c r="H52" s="256"/>
      <c r="I52" s="262" t="s">
        <v>0</v>
      </c>
      <c r="J52" s="233"/>
      <c r="K52" s="233"/>
      <c r="L52" s="238"/>
      <c r="M52" s="223"/>
      <c r="N52" s="195"/>
    </row>
    <row r="53" spans="1:14" x14ac:dyDescent="0.25">
      <c r="A53" s="236" t="s">
        <v>0</v>
      </c>
      <c r="B53" s="334">
        <v>625601</v>
      </c>
      <c r="C53" s="250" t="s">
        <v>162</v>
      </c>
      <c r="D53" s="288">
        <v>586.5</v>
      </c>
      <c r="E53" s="292"/>
      <c r="F53" s="247"/>
      <c r="G53" s="195"/>
      <c r="H53" s="256"/>
      <c r="I53" s="262" t="s">
        <v>0</v>
      </c>
      <c r="J53" s="233"/>
      <c r="K53" s="233"/>
      <c r="L53" s="238"/>
      <c r="M53" s="223"/>
      <c r="N53" s="195"/>
    </row>
    <row r="54" spans="1:14" x14ac:dyDescent="0.25">
      <c r="A54" s="236"/>
      <c r="B54" s="334">
        <v>625602</v>
      </c>
      <c r="C54" s="250" t="s">
        <v>164</v>
      </c>
      <c r="D54" s="288">
        <v>0</v>
      </c>
      <c r="E54" s="292"/>
      <c r="F54" s="247"/>
      <c r="G54" s="195"/>
      <c r="H54" s="256"/>
      <c r="I54" s="262"/>
      <c r="J54" s="233"/>
      <c r="K54" s="233"/>
      <c r="L54" s="238"/>
      <c r="M54" s="223"/>
      <c r="N54" s="195"/>
    </row>
    <row r="55" spans="1:14" x14ac:dyDescent="0.25">
      <c r="A55" s="236"/>
      <c r="B55" s="334">
        <v>625603</v>
      </c>
      <c r="C55" s="250" t="s">
        <v>165</v>
      </c>
      <c r="D55" s="288">
        <v>0</v>
      </c>
      <c r="E55" s="292"/>
      <c r="F55" s="247"/>
      <c r="G55" s="195"/>
      <c r="H55" s="256"/>
      <c r="I55" s="262"/>
      <c r="J55" s="233"/>
      <c r="K55" s="233"/>
      <c r="L55" s="238"/>
      <c r="M55" s="223"/>
      <c r="N55" s="195"/>
    </row>
    <row r="56" spans="1:14" x14ac:dyDescent="0.25">
      <c r="A56" s="236"/>
      <c r="B56" s="334">
        <v>625604</v>
      </c>
      <c r="C56" s="250" t="s">
        <v>168</v>
      </c>
      <c r="D56" s="288">
        <v>343.77</v>
      </c>
      <c r="E56" s="292"/>
      <c r="F56" s="247"/>
      <c r="G56" s="339">
        <v>75.069999999999993</v>
      </c>
      <c r="H56" s="256"/>
      <c r="I56" s="262"/>
      <c r="J56" s="233"/>
      <c r="K56" s="233"/>
      <c r="L56" s="238"/>
      <c r="M56" s="223"/>
      <c r="N56" s="195"/>
    </row>
    <row r="57" spans="1:14" x14ac:dyDescent="0.25">
      <c r="A57" s="236"/>
      <c r="B57" s="334">
        <v>625605</v>
      </c>
      <c r="C57" s="250" t="s">
        <v>170</v>
      </c>
      <c r="D57" s="288">
        <v>0</v>
      </c>
      <c r="E57" s="292"/>
      <c r="F57" s="247"/>
      <c r="G57" s="195"/>
      <c r="H57" s="256"/>
      <c r="I57" s="262"/>
      <c r="J57" s="233"/>
      <c r="K57" s="233"/>
      <c r="L57" s="238"/>
      <c r="M57" s="223"/>
      <c r="N57" s="195"/>
    </row>
    <row r="58" spans="1:14" x14ac:dyDescent="0.25">
      <c r="A58" s="236"/>
      <c r="B58" s="334">
        <v>625606</v>
      </c>
      <c r="C58" s="250" t="s">
        <v>172</v>
      </c>
      <c r="D58" s="288">
        <v>0</v>
      </c>
      <c r="E58" s="292"/>
      <c r="F58" s="247"/>
      <c r="G58" s="195"/>
      <c r="H58" s="256"/>
      <c r="I58" s="262"/>
      <c r="J58" s="233"/>
      <c r="K58" s="233"/>
      <c r="L58" s="238"/>
      <c r="M58" s="223"/>
      <c r="N58" s="195"/>
    </row>
    <row r="59" spans="1:14" x14ac:dyDescent="0.25">
      <c r="A59" s="236"/>
      <c r="B59" s="337">
        <v>625607</v>
      </c>
      <c r="C59" s="250" t="s">
        <v>174</v>
      </c>
      <c r="D59" s="288">
        <v>0</v>
      </c>
      <c r="E59" s="292"/>
      <c r="F59" s="247"/>
      <c r="G59" s="195"/>
      <c r="H59" s="256"/>
      <c r="I59" s="262"/>
      <c r="J59" s="233"/>
      <c r="K59" s="233"/>
      <c r="L59" s="238"/>
      <c r="M59" s="223"/>
      <c r="N59" s="195"/>
    </row>
    <row r="60" spans="1:14" x14ac:dyDescent="0.25">
      <c r="A60" s="236"/>
      <c r="B60" s="337">
        <v>625608</v>
      </c>
      <c r="C60" s="250" t="s">
        <v>175</v>
      </c>
      <c r="D60" s="288">
        <v>0</v>
      </c>
      <c r="E60" s="228"/>
      <c r="F60" s="247"/>
      <c r="G60" s="195"/>
      <c r="H60" s="256"/>
      <c r="I60" s="262"/>
      <c r="J60" s="233"/>
      <c r="K60" s="233"/>
      <c r="L60" s="238"/>
      <c r="M60" s="223"/>
      <c r="N60" s="195"/>
    </row>
    <row r="61" spans="1:14" x14ac:dyDescent="0.25">
      <c r="A61" s="236"/>
      <c r="B61" s="264"/>
      <c r="C61" s="233"/>
      <c r="D61" s="300"/>
      <c r="E61" s="228"/>
      <c r="F61" s="247"/>
      <c r="G61" s="195"/>
      <c r="H61" s="256"/>
      <c r="I61" s="262"/>
      <c r="J61" s="233"/>
      <c r="K61" s="233"/>
      <c r="L61" s="238"/>
      <c r="M61" s="223"/>
      <c r="N61" s="195"/>
    </row>
    <row r="62" spans="1:14" x14ac:dyDescent="0.25">
      <c r="A62" s="229">
        <v>626</v>
      </c>
      <c r="B62" s="244"/>
      <c r="C62" s="226" t="s">
        <v>117</v>
      </c>
      <c r="D62" s="255"/>
      <c r="E62" s="222">
        <v>8.23</v>
      </c>
      <c r="F62" s="247"/>
      <c r="G62" s="195"/>
      <c r="H62" s="256"/>
      <c r="I62" s="262"/>
      <c r="J62" s="233"/>
      <c r="K62" s="233"/>
      <c r="L62" s="238"/>
      <c r="M62" s="223"/>
      <c r="N62" s="195"/>
    </row>
    <row r="63" spans="1:14" x14ac:dyDescent="0.25">
      <c r="A63" s="234"/>
      <c r="B63" s="334">
        <v>626100</v>
      </c>
      <c r="C63" s="236" t="s">
        <v>251</v>
      </c>
      <c r="D63" s="288">
        <v>8.23</v>
      </c>
      <c r="E63" s="228"/>
      <c r="F63" s="247"/>
      <c r="G63" s="195"/>
      <c r="H63" s="256"/>
      <c r="I63" s="262"/>
      <c r="J63" s="233"/>
      <c r="K63" s="233"/>
      <c r="L63" s="238"/>
      <c r="M63" s="223"/>
      <c r="N63" s="195"/>
    </row>
    <row r="64" spans="1:14" x14ac:dyDescent="0.25">
      <c r="A64" s="234"/>
      <c r="B64" s="334">
        <v>626200</v>
      </c>
      <c r="C64" s="236" t="s">
        <v>177</v>
      </c>
      <c r="D64" s="288">
        <v>0</v>
      </c>
      <c r="E64" s="228"/>
      <c r="F64" s="247"/>
      <c r="G64" s="195"/>
      <c r="H64" s="256"/>
      <c r="I64" s="262"/>
      <c r="J64" s="233"/>
      <c r="K64" s="233"/>
      <c r="L64" s="238"/>
      <c r="M64" s="223"/>
      <c r="N64" s="195"/>
    </row>
    <row r="65" spans="1:14" x14ac:dyDescent="0.25">
      <c r="A65" s="229">
        <v>627</v>
      </c>
      <c r="B65" s="230"/>
      <c r="C65" s="221"/>
      <c r="D65" s="255"/>
      <c r="E65" s="222">
        <v>195.75</v>
      </c>
      <c r="F65" s="247"/>
      <c r="G65" s="195"/>
      <c r="H65" s="256"/>
      <c r="I65" s="262"/>
      <c r="J65" s="233" t="s">
        <v>0</v>
      </c>
      <c r="K65" s="233"/>
      <c r="L65" s="238"/>
      <c r="M65" s="223"/>
      <c r="N65" s="195"/>
    </row>
    <row r="66" spans="1:14" x14ac:dyDescent="0.25">
      <c r="A66" s="234"/>
      <c r="B66" s="334">
        <v>627000</v>
      </c>
      <c r="C66" s="221" t="s">
        <v>121</v>
      </c>
      <c r="D66" s="288">
        <v>195.75</v>
      </c>
      <c r="E66" s="228"/>
      <c r="F66" s="247"/>
      <c r="G66" s="195"/>
      <c r="H66" s="213">
        <v>74</v>
      </c>
      <c r="I66" s="261"/>
      <c r="J66" s="215" t="s">
        <v>100</v>
      </c>
      <c r="K66" s="217"/>
      <c r="L66" s="214"/>
      <c r="M66" s="212">
        <v>45685.53</v>
      </c>
      <c r="N66" s="195"/>
    </row>
    <row r="67" spans="1:14" x14ac:dyDescent="0.25">
      <c r="A67" s="208">
        <v>63</v>
      </c>
      <c r="B67" s="218"/>
      <c r="C67" s="209" t="s">
        <v>126</v>
      </c>
      <c r="D67" s="210"/>
      <c r="E67" s="211"/>
      <c r="F67" s="212">
        <v>142.01</v>
      </c>
      <c r="G67" s="195"/>
      <c r="H67" s="224">
        <v>740</v>
      </c>
      <c r="I67" s="240" t="s">
        <v>0</v>
      </c>
      <c r="J67" s="226" t="s">
        <v>103</v>
      </c>
      <c r="K67" s="228"/>
      <c r="L67" s="222">
        <v>4500</v>
      </c>
      <c r="M67" s="223"/>
      <c r="N67" s="195"/>
    </row>
    <row r="68" spans="1:14" x14ac:dyDescent="0.25">
      <c r="A68" s="234"/>
      <c r="B68" s="260"/>
      <c r="C68" s="236"/>
      <c r="D68" s="300"/>
      <c r="E68" s="340">
        <v>142.01</v>
      </c>
      <c r="F68" s="247"/>
      <c r="G68" s="195"/>
      <c r="H68" s="256"/>
      <c r="I68" s="235" t="s">
        <v>0</v>
      </c>
      <c r="J68" s="257" t="s">
        <v>184</v>
      </c>
      <c r="K68" s="275">
        <v>4500</v>
      </c>
      <c r="L68" s="238"/>
      <c r="M68" s="223"/>
      <c r="N68" s="195"/>
    </row>
    <row r="69" spans="1:14" x14ac:dyDescent="0.25">
      <c r="A69" s="234"/>
      <c r="B69" s="334">
        <v>633301</v>
      </c>
      <c r="C69" s="236" t="s">
        <v>130</v>
      </c>
      <c r="D69" s="288">
        <v>142.01</v>
      </c>
      <c r="E69" s="228"/>
      <c r="F69" s="247"/>
      <c r="G69" s="195"/>
      <c r="H69" s="224">
        <v>741</v>
      </c>
      <c r="I69" s="240" t="s">
        <v>0</v>
      </c>
      <c r="J69" s="226" t="s">
        <v>112</v>
      </c>
      <c r="K69" s="228"/>
      <c r="L69" s="222">
        <v>18441</v>
      </c>
      <c r="M69" s="223"/>
      <c r="N69" s="195"/>
    </row>
    <row r="70" spans="1:14" x14ac:dyDescent="0.25">
      <c r="A70" s="208">
        <v>64</v>
      </c>
      <c r="B70" s="218"/>
      <c r="C70" s="209" t="s">
        <v>133</v>
      </c>
      <c r="D70" s="210"/>
      <c r="E70" s="211"/>
      <c r="F70" s="212">
        <v>25985.83</v>
      </c>
      <c r="G70" s="195"/>
      <c r="H70" s="256"/>
      <c r="I70" s="336">
        <v>741100</v>
      </c>
      <c r="J70" s="257" t="s">
        <v>186</v>
      </c>
      <c r="K70" s="275">
        <v>5539</v>
      </c>
      <c r="L70" s="238"/>
      <c r="M70" s="223"/>
      <c r="N70" s="195">
        <v>4140</v>
      </c>
    </row>
    <row r="71" spans="1:14" x14ac:dyDescent="0.25">
      <c r="A71" s="234"/>
      <c r="B71" s="230"/>
      <c r="C71" s="221" t="s">
        <v>135</v>
      </c>
      <c r="D71" s="221" t="s">
        <v>0</v>
      </c>
      <c r="E71" s="222">
        <v>17749.59</v>
      </c>
      <c r="F71" s="247"/>
      <c r="G71" s="195"/>
      <c r="H71" s="256"/>
      <c r="I71" s="336">
        <v>741200</v>
      </c>
      <c r="J71" s="257" t="s">
        <v>189</v>
      </c>
      <c r="K71" s="275">
        <v>12902</v>
      </c>
      <c r="L71" s="238"/>
      <c r="M71" s="223"/>
      <c r="N71" s="195">
        <v>6750</v>
      </c>
    </row>
    <row r="72" spans="1:14" x14ac:dyDescent="0.25">
      <c r="A72" s="234"/>
      <c r="B72" s="334">
        <v>641100</v>
      </c>
      <c r="C72" s="221" t="s">
        <v>188</v>
      </c>
      <c r="D72" s="288">
        <v>17749.59</v>
      </c>
      <c r="E72" s="228"/>
      <c r="F72" s="247"/>
      <c r="G72" s="204"/>
      <c r="H72" s="224">
        <v>742</v>
      </c>
      <c r="I72" s="240"/>
      <c r="J72" s="226" t="s">
        <v>116</v>
      </c>
      <c r="K72" s="228"/>
      <c r="L72" s="222">
        <v>22744.53</v>
      </c>
      <c r="M72" s="223"/>
      <c r="N72" s="195"/>
    </row>
    <row r="73" spans="1:14" x14ac:dyDescent="0.25">
      <c r="A73" s="234"/>
      <c r="B73" s="242"/>
      <c r="C73" s="226" t="s">
        <v>190</v>
      </c>
      <c r="D73" s="226"/>
      <c r="E73" s="222">
        <v>8236.24</v>
      </c>
      <c r="F73" s="247"/>
      <c r="G73" s="276"/>
      <c r="H73" s="256"/>
      <c r="I73" s="336">
        <v>742100</v>
      </c>
      <c r="J73" s="236" t="s">
        <v>192</v>
      </c>
      <c r="K73" s="277">
        <v>18959.73</v>
      </c>
      <c r="L73" s="238"/>
      <c r="M73" s="223"/>
      <c r="N73" s="195"/>
    </row>
    <row r="74" spans="1:14" x14ac:dyDescent="0.25">
      <c r="A74" s="234"/>
      <c r="B74" s="334">
        <v>645100</v>
      </c>
      <c r="C74" s="236" t="s">
        <v>191</v>
      </c>
      <c r="D74" s="288">
        <v>6181</v>
      </c>
      <c r="E74" s="228"/>
      <c r="F74" s="247"/>
      <c r="G74" s="276">
        <v>553</v>
      </c>
      <c r="H74" s="256"/>
      <c r="I74" s="336">
        <v>742200</v>
      </c>
      <c r="J74" s="232" t="s">
        <v>194</v>
      </c>
      <c r="K74" s="277">
        <v>1884</v>
      </c>
      <c r="L74" s="238"/>
      <c r="M74" s="223"/>
      <c r="N74" s="195">
        <v>1506</v>
      </c>
    </row>
    <row r="75" spans="1:14" x14ac:dyDescent="0.25">
      <c r="A75" s="234"/>
      <c r="B75" s="334">
        <v>645200</v>
      </c>
      <c r="C75" s="236" t="s">
        <v>193</v>
      </c>
      <c r="D75" s="288">
        <v>206.21</v>
      </c>
      <c r="E75" s="228"/>
      <c r="F75" s="247"/>
      <c r="G75" s="276">
        <v>39.92</v>
      </c>
      <c r="H75" s="256"/>
      <c r="I75" s="336">
        <v>742300</v>
      </c>
      <c r="J75" s="232" t="s">
        <v>196</v>
      </c>
      <c r="K75" s="277">
        <v>900</v>
      </c>
      <c r="L75" s="238"/>
      <c r="M75" s="223"/>
      <c r="N75" s="195"/>
    </row>
    <row r="76" spans="1:14" x14ac:dyDescent="0.25">
      <c r="A76" s="234"/>
      <c r="B76" s="334">
        <v>645300</v>
      </c>
      <c r="C76" s="236" t="s">
        <v>195</v>
      </c>
      <c r="D76" s="288">
        <v>1376.33</v>
      </c>
      <c r="E76" s="228"/>
      <c r="F76" s="247"/>
      <c r="G76" s="276">
        <v>123.59</v>
      </c>
      <c r="H76" s="256"/>
      <c r="I76" s="336">
        <v>742400</v>
      </c>
      <c r="J76" s="257" t="s">
        <v>199</v>
      </c>
      <c r="K76" s="278">
        <v>435.8</v>
      </c>
      <c r="L76" s="238"/>
      <c r="M76" s="223"/>
      <c r="N76" s="195"/>
    </row>
    <row r="77" spans="1:14" x14ac:dyDescent="0.25">
      <c r="A77" s="234"/>
      <c r="B77" s="334">
        <v>645400</v>
      </c>
      <c r="C77" s="236" t="s">
        <v>197</v>
      </c>
      <c r="D77" s="288">
        <v>428.7</v>
      </c>
      <c r="E77" s="228"/>
      <c r="F77" s="247"/>
      <c r="G77" s="276">
        <v>117.76</v>
      </c>
      <c r="H77" s="256"/>
      <c r="I77" s="336">
        <v>742500</v>
      </c>
      <c r="J77" s="257" t="s">
        <v>202</v>
      </c>
      <c r="K77" s="278">
        <v>565</v>
      </c>
      <c r="L77" s="238"/>
      <c r="M77" s="223"/>
      <c r="N77" s="195">
        <v>565</v>
      </c>
    </row>
    <row r="78" spans="1:14" x14ac:dyDescent="0.25">
      <c r="A78" s="234"/>
      <c r="B78" s="334">
        <v>645500</v>
      </c>
      <c r="C78" s="236" t="s">
        <v>126</v>
      </c>
      <c r="D78" s="288">
        <v>44</v>
      </c>
      <c r="E78" s="228"/>
      <c r="F78" s="247"/>
      <c r="G78" s="204"/>
      <c r="H78" s="213">
        <v>75</v>
      </c>
      <c r="I78" s="265"/>
      <c r="J78" s="215" t="s">
        <v>119</v>
      </c>
      <c r="K78" s="217"/>
      <c r="L78" s="214"/>
      <c r="M78" s="216">
        <v>0</v>
      </c>
      <c r="N78" s="195"/>
    </row>
    <row r="79" spans="1:14" x14ac:dyDescent="0.25">
      <c r="A79" s="208">
        <v>65</v>
      </c>
      <c r="B79" s="218"/>
      <c r="C79" s="209" t="s">
        <v>203</v>
      </c>
      <c r="D79" s="210"/>
      <c r="E79" s="211"/>
      <c r="F79" s="212">
        <v>974</v>
      </c>
      <c r="G79" s="204"/>
      <c r="H79" s="284">
        <v>758</v>
      </c>
      <c r="I79" s="285"/>
      <c r="J79" s="284" t="s">
        <v>205</v>
      </c>
      <c r="K79" s="290" t="s">
        <v>0</v>
      </c>
      <c r="L79" s="286">
        <v>0</v>
      </c>
      <c r="M79" s="223"/>
      <c r="N79" s="195"/>
    </row>
    <row r="80" spans="1:14" x14ac:dyDescent="0.25">
      <c r="A80" s="234"/>
      <c r="B80" s="230"/>
      <c r="C80" s="221" t="s">
        <v>208</v>
      </c>
      <c r="D80" s="221" t="s">
        <v>0</v>
      </c>
      <c r="E80" s="222">
        <v>974</v>
      </c>
      <c r="F80" s="247"/>
      <c r="G80" s="195"/>
      <c r="H80" s="236"/>
      <c r="I80" s="235"/>
      <c r="J80" s="236"/>
      <c r="K80" s="227"/>
      <c r="L80" s="237"/>
      <c r="M80" s="223"/>
      <c r="N80" s="195"/>
    </row>
    <row r="81" spans="1:14" x14ac:dyDescent="0.25">
      <c r="A81" s="234"/>
      <c r="B81" s="273">
        <v>657000</v>
      </c>
      <c r="C81" s="281" t="s">
        <v>204</v>
      </c>
      <c r="D81" s="282">
        <v>150</v>
      </c>
      <c r="E81" s="283">
        <v>0</v>
      </c>
      <c r="F81" s="247"/>
      <c r="G81" s="195"/>
      <c r="H81" s="291">
        <v>7583</v>
      </c>
      <c r="I81" s="280" t="s">
        <v>0</v>
      </c>
      <c r="J81" s="281" t="s">
        <v>209</v>
      </c>
      <c r="K81" s="282" t="s">
        <v>0</v>
      </c>
      <c r="L81" s="241">
        <v>0</v>
      </c>
      <c r="M81" s="247"/>
      <c r="N81" s="195"/>
    </row>
    <row r="82" spans="1:14" x14ac:dyDescent="0.25">
      <c r="A82" s="234"/>
      <c r="B82" s="274">
        <v>658000</v>
      </c>
      <c r="C82" s="226" t="s">
        <v>210</v>
      </c>
      <c r="D82" s="255">
        <v>824</v>
      </c>
      <c r="E82" s="231">
        <v>0</v>
      </c>
      <c r="F82" s="247"/>
      <c r="G82" s="195"/>
      <c r="H82" s="213">
        <v>76</v>
      </c>
      <c r="I82" s="265"/>
      <c r="J82" s="215" t="s">
        <v>124</v>
      </c>
      <c r="K82" s="217"/>
      <c r="L82" s="214"/>
      <c r="M82" s="216">
        <v>1199.55</v>
      </c>
      <c r="N82" s="195"/>
    </row>
    <row r="83" spans="1:14" x14ac:dyDescent="0.25">
      <c r="A83" s="208">
        <v>66</v>
      </c>
      <c r="B83" s="293"/>
      <c r="C83" s="209" t="s">
        <v>211</v>
      </c>
      <c r="D83" s="210"/>
      <c r="E83" s="211"/>
      <c r="F83" s="212">
        <v>0</v>
      </c>
      <c r="G83" s="195"/>
      <c r="H83" s="254"/>
      <c r="I83" s="266"/>
      <c r="J83" s="267"/>
      <c r="K83" s="232"/>
      <c r="L83" s="211">
        <v>1199.55</v>
      </c>
      <c r="M83" s="268"/>
      <c r="N83" s="195"/>
    </row>
    <row r="84" spans="1:14" x14ac:dyDescent="0.25">
      <c r="A84" s="254"/>
      <c r="B84" s="264"/>
      <c r="C84" s="267"/>
      <c r="D84" s="232"/>
      <c r="E84" s="269"/>
      <c r="F84" s="268"/>
      <c r="G84" s="195"/>
      <c r="H84" s="294"/>
      <c r="I84" s="265"/>
      <c r="J84" s="215" t="s">
        <v>128</v>
      </c>
      <c r="K84" s="217"/>
      <c r="L84" s="214"/>
      <c r="M84" s="216">
        <v>0</v>
      </c>
      <c r="N84" s="195"/>
    </row>
    <row r="85" spans="1:14" x14ac:dyDescent="0.25">
      <c r="A85" s="208">
        <v>67</v>
      </c>
      <c r="B85" s="293"/>
      <c r="C85" s="209" t="s">
        <v>214</v>
      </c>
      <c r="D85" s="210"/>
      <c r="E85" s="211"/>
      <c r="F85" s="212">
        <v>0</v>
      </c>
      <c r="G85" s="195"/>
      <c r="H85" s="284">
        <v>771</v>
      </c>
      <c r="I85" s="295"/>
      <c r="J85" s="296" t="s">
        <v>215</v>
      </c>
      <c r="K85" s="341">
        <v>0</v>
      </c>
      <c r="L85" s="297">
        <v>0</v>
      </c>
      <c r="M85" s="253"/>
      <c r="N85" s="195"/>
    </row>
    <row r="86" spans="1:14" x14ac:dyDescent="0.25">
      <c r="A86" s="234"/>
      <c r="B86" s="273"/>
      <c r="C86" s="281" t="s">
        <v>215</v>
      </c>
      <c r="D86" s="281"/>
      <c r="E86" s="283">
        <v>0</v>
      </c>
      <c r="F86" s="342"/>
      <c r="G86" s="195"/>
      <c r="H86" s="279">
        <v>772</v>
      </c>
      <c r="I86" s="299"/>
      <c r="J86" s="281" t="s">
        <v>217</v>
      </c>
      <c r="K86" s="281" t="s">
        <v>0</v>
      </c>
      <c r="L86" s="283">
        <v>0</v>
      </c>
      <c r="M86" s="253"/>
      <c r="N86" s="195"/>
    </row>
    <row r="87" spans="1:14" x14ac:dyDescent="0.25">
      <c r="A87" s="234"/>
      <c r="B87" s="338">
        <v>671400</v>
      </c>
      <c r="C87" s="298" t="s">
        <v>216</v>
      </c>
      <c r="D87" s="297" t="s">
        <v>0</v>
      </c>
      <c r="E87" s="297">
        <v>0</v>
      </c>
      <c r="F87" s="342"/>
      <c r="G87" s="195"/>
      <c r="H87" s="284">
        <v>775</v>
      </c>
      <c r="I87" s="295"/>
      <c r="J87" s="296" t="s">
        <v>219</v>
      </c>
      <c r="K87" s="341" t="s">
        <v>0</v>
      </c>
      <c r="L87" s="283">
        <v>0</v>
      </c>
      <c r="M87" s="253"/>
      <c r="N87" s="195"/>
    </row>
    <row r="88" spans="1:14" x14ac:dyDescent="0.25">
      <c r="A88" s="234"/>
      <c r="B88" s="273">
        <v>672000</v>
      </c>
      <c r="C88" s="281" t="s">
        <v>218</v>
      </c>
      <c r="D88" s="281" t="s">
        <v>0</v>
      </c>
      <c r="E88" s="283">
        <v>0</v>
      </c>
      <c r="F88" s="195"/>
      <c r="G88" s="195"/>
      <c r="H88" s="284">
        <v>778</v>
      </c>
      <c r="I88" s="299"/>
      <c r="J88" s="281" t="s">
        <v>221</v>
      </c>
      <c r="K88" s="341" t="s">
        <v>0</v>
      </c>
      <c r="L88" s="283"/>
      <c r="M88" s="253"/>
      <c r="N88" s="195"/>
    </row>
    <row r="89" spans="1:14" x14ac:dyDescent="0.25">
      <c r="A89" s="234"/>
      <c r="B89" s="338">
        <v>678000</v>
      </c>
      <c r="C89" s="296" t="s">
        <v>220</v>
      </c>
      <c r="D89" s="296"/>
      <c r="E89" s="297">
        <v>0</v>
      </c>
      <c r="F89" s="342"/>
      <c r="G89" s="195"/>
      <c r="H89" s="213">
        <v>78</v>
      </c>
      <c r="I89" s="265"/>
      <c r="J89" s="215" t="s">
        <v>223</v>
      </c>
      <c r="K89" s="217"/>
      <c r="L89" s="214"/>
      <c r="M89" s="216">
        <v>0</v>
      </c>
      <c r="N89" s="195"/>
    </row>
    <row r="90" spans="1:14" x14ac:dyDescent="0.25">
      <c r="A90" s="208">
        <v>68</v>
      </c>
      <c r="B90" s="218"/>
      <c r="C90" s="209" t="s">
        <v>222</v>
      </c>
      <c r="D90" s="210"/>
      <c r="E90" s="211"/>
      <c r="F90" s="212">
        <v>0</v>
      </c>
      <c r="G90" s="195"/>
      <c r="H90" s="254"/>
      <c r="I90" s="266"/>
      <c r="J90" s="267"/>
      <c r="K90" s="232"/>
      <c r="L90" s="269"/>
      <c r="M90" s="247"/>
      <c r="N90" s="195"/>
    </row>
    <row r="91" spans="1:14" x14ac:dyDescent="0.25">
      <c r="A91" s="254"/>
      <c r="B91" s="242"/>
      <c r="C91" s="267"/>
      <c r="D91" s="232"/>
      <c r="E91" s="269"/>
      <c r="F91" s="301"/>
      <c r="G91" s="195"/>
      <c r="H91" s="213">
        <v>79</v>
      </c>
      <c r="I91" s="265"/>
      <c r="J91" s="215" t="s">
        <v>225</v>
      </c>
      <c r="K91" s="217"/>
      <c r="L91" s="214"/>
      <c r="M91" s="216">
        <v>0</v>
      </c>
      <c r="N91" s="195"/>
    </row>
    <row r="92" spans="1:14" x14ac:dyDescent="0.25">
      <c r="A92" s="208">
        <v>69</v>
      </c>
      <c r="B92" s="218"/>
      <c r="C92" s="209" t="s">
        <v>224</v>
      </c>
      <c r="D92" s="210"/>
      <c r="E92" s="211"/>
      <c r="F92" s="212">
        <v>0</v>
      </c>
      <c r="G92" s="195"/>
      <c r="H92" s="256" t="s">
        <v>0</v>
      </c>
      <c r="I92" s="235">
        <v>791100</v>
      </c>
      <c r="J92" s="257" t="s">
        <v>226</v>
      </c>
      <c r="K92" s="238"/>
      <c r="L92" s="289">
        <v>0</v>
      </c>
      <c r="M92" s="223"/>
      <c r="N92" s="195"/>
    </row>
    <row r="93" spans="1:14" x14ac:dyDescent="0.25">
      <c r="A93" s="234"/>
      <c r="B93" s="260"/>
      <c r="C93" s="236"/>
      <c r="D93" s="300"/>
      <c r="E93" s="269"/>
      <c r="F93" s="247"/>
      <c r="G93" s="195"/>
      <c r="H93" s="256"/>
      <c r="I93" s="235">
        <v>791400</v>
      </c>
      <c r="J93" s="257" t="s">
        <v>227</v>
      </c>
      <c r="K93" s="238"/>
      <c r="L93" s="289">
        <v>0</v>
      </c>
      <c r="M93" s="223"/>
      <c r="N93" s="195"/>
    </row>
    <row r="94" spans="1:14" x14ac:dyDescent="0.25">
      <c r="A94" s="234"/>
      <c r="B94" s="264"/>
      <c r="C94" s="302"/>
      <c r="D94" s="232"/>
      <c r="E94" s="269"/>
      <c r="F94" s="247"/>
      <c r="G94" s="195"/>
      <c r="H94" s="256"/>
      <c r="I94" s="262"/>
      <c r="J94" s="233"/>
      <c r="K94" s="233"/>
      <c r="L94" s="238"/>
      <c r="M94" s="223"/>
      <c r="N94" s="195"/>
    </row>
    <row r="95" spans="1:14" x14ac:dyDescent="0.25">
      <c r="A95" s="254"/>
      <c r="B95" s="308"/>
      <c r="C95" s="303" t="s">
        <v>252</v>
      </c>
      <c r="D95" s="304" t="s">
        <v>0</v>
      </c>
      <c r="E95" s="305"/>
      <c r="F95" s="306">
        <v>62756.61</v>
      </c>
      <c r="G95" s="195"/>
      <c r="H95" s="307"/>
      <c r="I95" s="266"/>
      <c r="J95" s="303" t="s">
        <v>229</v>
      </c>
      <c r="K95" s="304"/>
      <c r="L95" s="305"/>
      <c r="M95" s="306">
        <v>64708.08</v>
      </c>
      <c r="N95" s="195"/>
    </row>
    <row r="96" spans="1:14" x14ac:dyDescent="0.25">
      <c r="A96" s="234"/>
      <c r="B96" s="309"/>
      <c r="C96" s="233"/>
      <c r="D96" s="232"/>
      <c r="E96" s="269"/>
      <c r="F96" s="247"/>
      <c r="G96" s="195"/>
      <c r="H96" s="310"/>
      <c r="I96" s="262"/>
      <c r="J96" s="233"/>
      <c r="K96" s="233"/>
      <c r="L96" s="238"/>
      <c r="M96" s="223"/>
      <c r="N96" s="195"/>
    </row>
    <row r="97" spans="1:14" ht="15.75" x14ac:dyDescent="0.25">
      <c r="A97" s="311">
        <v>120</v>
      </c>
      <c r="B97" s="314"/>
      <c r="C97" s="312" t="s">
        <v>143</v>
      </c>
      <c r="D97" s="343"/>
      <c r="E97" s="344"/>
      <c r="F97" s="345">
        <v>1951.46999999999</v>
      </c>
      <c r="G97" s="195"/>
      <c r="H97" s="311">
        <v>129</v>
      </c>
      <c r="I97" s="292"/>
      <c r="J97" s="312" t="s">
        <v>231</v>
      </c>
      <c r="K97" s="315"/>
      <c r="L97" s="313"/>
      <c r="M97" s="346">
        <v>0</v>
      </c>
      <c r="N97" s="195"/>
    </row>
    <row r="98" spans="1:14" x14ac:dyDescent="0.25">
      <c r="A98" s="234"/>
      <c r="B98" s="309"/>
      <c r="C98" s="233"/>
      <c r="D98" s="232"/>
      <c r="E98" s="269"/>
      <c r="F98" s="247"/>
      <c r="G98" s="195"/>
      <c r="H98" s="316"/>
      <c r="I98" s="238"/>
      <c r="J98" s="233"/>
      <c r="K98" s="233"/>
      <c r="L98" s="238"/>
      <c r="M98" s="223"/>
      <c r="N98" s="195"/>
    </row>
    <row r="99" spans="1:14" x14ac:dyDescent="0.25">
      <c r="A99" s="254">
        <v>86</v>
      </c>
      <c r="B99" s="308"/>
      <c r="C99" s="317" t="s">
        <v>232</v>
      </c>
      <c r="D99" s="318"/>
      <c r="E99" s="319"/>
      <c r="F99" s="320">
        <v>0</v>
      </c>
      <c r="G99" s="195"/>
      <c r="H99" s="254">
        <v>87</v>
      </c>
      <c r="I99" s="269"/>
      <c r="J99" s="317" t="s">
        <v>233</v>
      </c>
      <c r="K99" s="318"/>
      <c r="L99" s="319"/>
      <c r="M99" s="320">
        <v>0</v>
      </c>
      <c r="N99" s="195"/>
    </row>
    <row r="100" spans="1:14" x14ac:dyDescent="0.25">
      <c r="A100" s="251">
        <v>860</v>
      </c>
      <c r="B100" s="321"/>
      <c r="C100" s="236" t="s">
        <v>234</v>
      </c>
      <c r="D100" s="287"/>
      <c r="E100" s="292"/>
      <c r="F100" s="342"/>
      <c r="G100" s="195"/>
      <c r="H100" s="251">
        <v>870</v>
      </c>
      <c r="I100" s="235"/>
      <c r="J100" s="236" t="s">
        <v>235</v>
      </c>
      <c r="K100" s="236"/>
      <c r="L100" s="252">
        <v>0</v>
      </c>
      <c r="M100" s="253"/>
      <c r="N100" s="195"/>
    </row>
    <row r="101" spans="1:14" x14ac:dyDescent="0.25">
      <c r="A101" s="251">
        <v>861</v>
      </c>
      <c r="B101" s="321"/>
      <c r="C101" s="236" t="s">
        <v>236</v>
      </c>
      <c r="D101" s="287"/>
      <c r="E101" s="289">
        <v>0</v>
      </c>
      <c r="F101" s="342" t="s">
        <v>0</v>
      </c>
      <c r="G101" s="195"/>
      <c r="H101" s="251"/>
      <c r="I101" s="235"/>
      <c r="J101" s="257" t="s">
        <v>237</v>
      </c>
      <c r="K101" s="252">
        <v>0</v>
      </c>
      <c r="L101" s="235"/>
      <c r="M101" s="253"/>
      <c r="N101" s="195"/>
    </row>
    <row r="102" spans="1:14" x14ac:dyDescent="0.25">
      <c r="A102" s="251">
        <v>864</v>
      </c>
      <c r="B102" s="321"/>
      <c r="C102" s="236" t="s">
        <v>238</v>
      </c>
      <c r="D102" s="287"/>
      <c r="E102" s="289">
        <v>0</v>
      </c>
      <c r="F102" s="342" t="s">
        <v>0</v>
      </c>
      <c r="G102" s="195"/>
      <c r="H102" s="251" t="s">
        <v>0</v>
      </c>
      <c r="I102" s="235"/>
      <c r="J102" s="236" t="s">
        <v>239</v>
      </c>
      <c r="K102" s="227">
        <v>0</v>
      </c>
      <c r="L102" s="235" t="s">
        <v>0</v>
      </c>
      <c r="M102" s="253"/>
      <c r="N102" s="195"/>
    </row>
    <row r="103" spans="1:14" x14ac:dyDescent="0.25">
      <c r="A103" s="322"/>
      <c r="B103" s="321"/>
      <c r="C103" s="236" t="s">
        <v>253</v>
      </c>
      <c r="D103" s="300">
        <v>0</v>
      </c>
      <c r="E103" s="292"/>
      <c r="F103" s="342"/>
      <c r="G103" s="195"/>
      <c r="H103" s="251">
        <v>871</v>
      </c>
      <c r="I103" s="235"/>
      <c r="J103" s="236" t="s">
        <v>254</v>
      </c>
      <c r="K103" s="236"/>
      <c r="L103" s="252">
        <v>0</v>
      </c>
      <c r="M103" s="253" t="s">
        <v>0</v>
      </c>
      <c r="N103" s="195"/>
    </row>
    <row r="104" spans="1:14" x14ac:dyDescent="0.25">
      <c r="A104" s="323"/>
      <c r="B104" s="321"/>
      <c r="C104" s="236" t="s">
        <v>242</v>
      </c>
      <c r="D104" s="300">
        <v>0</v>
      </c>
      <c r="E104" s="292" t="s">
        <v>0</v>
      </c>
      <c r="F104" s="342"/>
      <c r="G104" s="329">
        <v>1829.26</v>
      </c>
      <c r="H104" s="251">
        <v>872</v>
      </c>
      <c r="I104" s="235"/>
      <c r="J104" s="236" t="s">
        <v>255</v>
      </c>
      <c r="K104" s="236" t="s">
        <v>0</v>
      </c>
      <c r="L104" s="235"/>
      <c r="M104" s="253"/>
      <c r="N104" s="329">
        <v>16749.5</v>
      </c>
    </row>
    <row r="105" spans="1:14" ht="15.75" x14ac:dyDescent="0.25">
      <c r="A105" s="324"/>
      <c r="B105" s="328"/>
      <c r="C105" s="270" t="s">
        <v>145</v>
      </c>
      <c r="D105" s="347"/>
      <c r="E105" s="347"/>
      <c r="F105" s="325">
        <v>64708.08</v>
      </c>
      <c r="G105" s="195"/>
      <c r="H105" s="326"/>
      <c r="I105" s="326"/>
      <c r="J105" s="270" t="s">
        <v>146</v>
      </c>
      <c r="K105" s="327"/>
      <c r="L105" s="327"/>
      <c r="M105" s="325">
        <v>64708.08</v>
      </c>
      <c r="N105" s="195"/>
    </row>
    <row r="106" spans="1:14" x14ac:dyDescent="0.25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B2:G51"/>
  <sheetViews>
    <sheetView topLeftCell="A2" zoomScaleNormal="100" workbookViewId="0">
      <selection activeCell="B50" sqref="B50"/>
    </sheetView>
  </sheetViews>
  <sheetFormatPr baseColWidth="10" defaultColWidth="9.140625" defaultRowHeight="15" x14ac:dyDescent="0.25"/>
  <cols>
    <col min="1" max="1" width="1.7109375"/>
    <col min="2" max="2" width="31.28515625"/>
    <col min="3" max="4" width="10.7109375"/>
    <col min="5" max="5" width="29.7109375"/>
    <col min="6" max="7" width="10.7109375"/>
    <col min="8" max="8" width="1.7109375"/>
    <col min="9" max="238" width="10.7109375"/>
    <col min="239" max="239" width="1.7109375"/>
    <col min="240" max="240" width="36.7109375"/>
    <col min="241" max="242" width="10.7109375"/>
    <col min="243" max="243" width="36.7109375"/>
    <col min="244" max="245" width="10.7109375"/>
    <col min="246" max="246" width="1.7109375"/>
    <col min="247" max="494" width="10.7109375"/>
    <col min="495" max="495" width="1.7109375"/>
    <col min="496" max="496" width="36.7109375"/>
    <col min="497" max="498" width="10.7109375"/>
    <col min="499" max="499" width="36.7109375"/>
    <col min="500" max="501" width="10.7109375"/>
    <col min="502" max="502" width="1.7109375"/>
    <col min="503" max="750" width="10.7109375"/>
    <col min="751" max="751" width="1.7109375"/>
    <col min="752" max="752" width="36.7109375"/>
    <col min="753" max="754" width="10.7109375"/>
    <col min="755" max="755" width="36.7109375"/>
    <col min="756" max="757" width="10.7109375"/>
    <col min="758" max="758" width="1.7109375"/>
    <col min="759" max="1006" width="10.7109375"/>
    <col min="1007" max="1007" width="1.7109375"/>
    <col min="1008" max="1008" width="36.7109375"/>
    <col min="1009" max="1010" width="10.7109375"/>
    <col min="1011" max="1011" width="36.7109375"/>
    <col min="1012" max="1013" width="10.7109375"/>
    <col min="1014" max="1014" width="1.7109375"/>
    <col min="1015" max="1025" width="10.7109375"/>
  </cols>
  <sheetData>
    <row r="2" spans="2:7" x14ac:dyDescent="0.25">
      <c r="B2" s="193" t="s">
        <v>51</v>
      </c>
      <c r="C2" s="193"/>
      <c r="D2" s="193"/>
      <c r="E2" s="193"/>
      <c r="F2" s="193"/>
      <c r="G2" s="193"/>
    </row>
    <row r="3" spans="2:7" x14ac:dyDescent="0.25">
      <c r="B3" s="4" t="s">
        <v>1</v>
      </c>
      <c r="C3" s="5"/>
      <c r="D3" s="6" t="s">
        <v>0</v>
      </c>
      <c r="E3" s="4" t="s">
        <v>2</v>
      </c>
      <c r="F3" s="5"/>
      <c r="G3" s="6" t="s">
        <v>0</v>
      </c>
    </row>
    <row r="4" spans="2:7" x14ac:dyDescent="0.25">
      <c r="B4" s="7" t="s">
        <v>3</v>
      </c>
      <c r="C4" s="8"/>
      <c r="D4" s="9"/>
      <c r="E4" s="7" t="s">
        <v>4</v>
      </c>
      <c r="F4" s="10" t="s">
        <v>5</v>
      </c>
      <c r="G4" s="11">
        <f>F6+F13</f>
        <v>55931.22</v>
      </c>
    </row>
    <row r="5" spans="2:7" x14ac:dyDescent="0.25">
      <c r="B5" s="12" t="s">
        <v>0</v>
      </c>
      <c r="C5" s="8"/>
      <c r="D5" s="11" t="s">
        <v>0</v>
      </c>
      <c r="E5" s="12" t="s">
        <v>0</v>
      </c>
      <c r="F5" s="8" t="s">
        <v>0</v>
      </c>
      <c r="G5" s="13" t="s">
        <v>0</v>
      </c>
    </row>
    <row r="6" spans="2:7" x14ac:dyDescent="0.25">
      <c r="B6" s="7" t="s">
        <v>6</v>
      </c>
      <c r="C6" s="8"/>
      <c r="D6" s="14" t="s">
        <v>0</v>
      </c>
      <c r="E6" s="7" t="s">
        <v>7</v>
      </c>
      <c r="F6" s="15">
        <v>53979.75</v>
      </c>
      <c r="G6" s="13"/>
    </row>
    <row r="7" spans="2:7" x14ac:dyDescent="0.25">
      <c r="B7" s="3" t="s">
        <v>8</v>
      </c>
      <c r="C7" s="8"/>
      <c r="D7" s="14">
        <f>C8-C9</f>
        <v>0</v>
      </c>
      <c r="E7" s="12" t="s">
        <v>0</v>
      </c>
      <c r="F7" s="8" t="s">
        <v>0</v>
      </c>
      <c r="G7" s="9"/>
    </row>
    <row r="8" spans="2:7" x14ac:dyDescent="0.25">
      <c r="B8" s="3" t="s">
        <v>9</v>
      </c>
      <c r="C8" s="15">
        <v>34000</v>
      </c>
      <c r="D8" s="9"/>
      <c r="E8" s="7" t="s">
        <v>10</v>
      </c>
      <c r="F8" s="8" t="s">
        <v>0</v>
      </c>
      <c r="G8" s="11" t="s">
        <v>0</v>
      </c>
    </row>
    <row r="9" spans="2:7" x14ac:dyDescent="0.25">
      <c r="B9" s="3" t="s">
        <v>11</v>
      </c>
      <c r="C9" s="15">
        <v>34000</v>
      </c>
      <c r="D9" s="9"/>
      <c r="E9" s="3" t="s">
        <v>0</v>
      </c>
      <c r="F9" s="15" t="s">
        <v>0</v>
      </c>
      <c r="G9" s="9"/>
    </row>
    <row r="10" spans="2:7" x14ac:dyDescent="0.25">
      <c r="B10" s="3"/>
      <c r="C10" s="15"/>
      <c r="D10" s="9"/>
      <c r="E10" s="3" t="s">
        <v>0</v>
      </c>
      <c r="F10" s="15" t="s">
        <v>0</v>
      </c>
      <c r="G10" s="9"/>
    </row>
    <row r="11" spans="2:7" x14ac:dyDescent="0.25">
      <c r="B11" s="3" t="s">
        <v>12</v>
      </c>
      <c r="C11" s="15" t="s">
        <v>0</v>
      </c>
      <c r="D11" s="14">
        <f>C12-C13</f>
        <v>0</v>
      </c>
      <c r="E11" s="3" t="s">
        <v>0</v>
      </c>
      <c r="F11" s="8"/>
      <c r="G11" s="11" t="s">
        <v>0</v>
      </c>
    </row>
    <row r="12" spans="2:7" x14ac:dyDescent="0.25">
      <c r="B12" s="3" t="s">
        <v>9</v>
      </c>
      <c r="C12" s="15">
        <v>1638</v>
      </c>
      <c r="D12" s="9"/>
      <c r="E12" s="3" t="s">
        <v>0</v>
      </c>
      <c r="F12" s="10"/>
      <c r="G12" s="11" t="s">
        <v>0</v>
      </c>
    </row>
    <row r="13" spans="2:7" x14ac:dyDescent="0.25">
      <c r="B13" s="3" t="s">
        <v>11</v>
      </c>
      <c r="C13" s="15">
        <v>1638</v>
      </c>
      <c r="D13" s="9"/>
      <c r="E13" s="7" t="s">
        <v>13</v>
      </c>
      <c r="F13" s="23">
        <v>1951.47</v>
      </c>
      <c r="G13" s="11" t="s">
        <v>0</v>
      </c>
    </row>
    <row r="14" spans="2:7" x14ac:dyDescent="0.25">
      <c r="B14" s="3"/>
      <c r="C14" s="15"/>
      <c r="D14" s="9"/>
      <c r="E14" s="12"/>
      <c r="F14" s="10"/>
      <c r="G14" s="11"/>
    </row>
    <row r="15" spans="2:7" x14ac:dyDescent="0.25">
      <c r="B15" s="7" t="s">
        <v>14</v>
      </c>
      <c r="C15" s="15"/>
      <c r="D15" s="14">
        <v>0</v>
      </c>
      <c r="E15" s="7" t="s">
        <v>0</v>
      </c>
      <c r="F15" s="10"/>
      <c r="G15" s="11" t="s">
        <v>0</v>
      </c>
    </row>
    <row r="16" spans="2:7" x14ac:dyDescent="0.25">
      <c r="B16" s="7"/>
      <c r="C16" s="15"/>
      <c r="D16" s="14"/>
      <c r="E16" s="16" t="s">
        <v>0</v>
      </c>
      <c r="F16" s="8" t="s">
        <v>0</v>
      </c>
      <c r="G16" s="11"/>
    </row>
    <row r="17" spans="2:7" x14ac:dyDescent="0.25">
      <c r="B17" s="7" t="s">
        <v>15</v>
      </c>
      <c r="C17" s="8"/>
      <c r="D17" s="11" t="s">
        <v>0</v>
      </c>
      <c r="E17" s="7" t="s">
        <v>16</v>
      </c>
      <c r="F17" s="10"/>
      <c r="G17" s="11" t="s">
        <v>0</v>
      </c>
    </row>
    <row r="18" spans="2:7" x14ac:dyDescent="0.25">
      <c r="B18" s="17" t="s">
        <v>17</v>
      </c>
      <c r="C18" s="8"/>
      <c r="D18" s="11">
        <f>SUM(C18:C20)</f>
        <v>0</v>
      </c>
      <c r="E18" s="17" t="s">
        <v>17</v>
      </c>
      <c r="F18" s="10"/>
      <c r="G18" s="11">
        <f>SUM(F18:F21)</f>
        <v>994.96</v>
      </c>
    </row>
    <row r="19" spans="2:7" x14ac:dyDescent="0.25">
      <c r="B19" s="17"/>
      <c r="C19" s="15">
        <v>0</v>
      </c>
      <c r="D19" s="11"/>
      <c r="E19" s="17" t="s">
        <v>18</v>
      </c>
      <c r="F19" s="15">
        <v>0</v>
      </c>
      <c r="G19" s="11"/>
    </row>
    <row r="20" spans="2:7" x14ac:dyDescent="0.25">
      <c r="B20" s="17"/>
      <c r="C20" s="8"/>
      <c r="D20" s="11"/>
      <c r="E20" s="17" t="s">
        <v>19</v>
      </c>
      <c r="F20" s="15">
        <v>994.96</v>
      </c>
      <c r="G20" s="11"/>
    </row>
    <row r="21" spans="2:7" x14ac:dyDescent="0.25">
      <c r="B21" s="17"/>
      <c r="C21" s="8"/>
      <c r="D21" s="11"/>
      <c r="E21" s="17" t="s">
        <v>20</v>
      </c>
      <c r="F21" s="15">
        <v>0</v>
      </c>
      <c r="G21" s="11"/>
    </row>
    <row r="22" spans="2:7" x14ac:dyDescent="0.25">
      <c r="B22" s="17" t="s">
        <v>0</v>
      </c>
      <c r="C22" s="8"/>
      <c r="D22" s="11"/>
      <c r="E22" s="17" t="s">
        <v>0</v>
      </c>
      <c r="F22" s="10"/>
      <c r="G22" s="11"/>
    </row>
    <row r="23" spans="2:7" x14ac:dyDescent="0.25">
      <c r="B23" s="17" t="s">
        <v>21</v>
      </c>
      <c r="C23" s="8"/>
      <c r="D23" s="11">
        <f>SUM(C23:C25)</f>
        <v>3788.5</v>
      </c>
      <c r="E23" s="17" t="s">
        <v>21</v>
      </c>
      <c r="F23" s="10"/>
      <c r="G23" s="18">
        <f>SUM(F23:F25)</f>
        <v>0</v>
      </c>
    </row>
    <row r="24" spans="2:7" x14ac:dyDescent="0.25">
      <c r="B24" s="3" t="s">
        <v>22</v>
      </c>
      <c r="C24" s="15">
        <v>3788.5</v>
      </c>
      <c r="D24" s="11" t="s">
        <v>0</v>
      </c>
      <c r="E24" s="19" t="s">
        <v>23</v>
      </c>
      <c r="F24" s="15" t="s">
        <v>0</v>
      </c>
      <c r="G24" s="9"/>
    </row>
    <row r="25" spans="2:7" x14ac:dyDescent="0.25">
      <c r="B25" s="3" t="s">
        <v>0</v>
      </c>
      <c r="C25" s="15" t="s">
        <v>0</v>
      </c>
      <c r="D25" s="11"/>
      <c r="E25" s="3" t="s">
        <v>0</v>
      </c>
      <c r="F25" s="15" t="s">
        <v>0</v>
      </c>
      <c r="G25" s="9"/>
    </row>
    <row r="26" spans="2:7" x14ac:dyDescent="0.25">
      <c r="B26" s="17" t="s">
        <v>24</v>
      </c>
      <c r="C26" s="15" t="s">
        <v>0</v>
      </c>
      <c r="D26" s="11">
        <f>SUM(C27:C27)</f>
        <v>0</v>
      </c>
      <c r="E26" s="17" t="s">
        <v>24</v>
      </c>
      <c r="F26" s="15" t="s">
        <v>0</v>
      </c>
      <c r="G26" s="11">
        <f>SUM(F27:F27)</f>
        <v>0</v>
      </c>
    </row>
    <row r="27" spans="2:7" x14ac:dyDescent="0.25">
      <c r="B27" s="3" t="s">
        <v>25</v>
      </c>
      <c r="C27" s="15">
        <v>0</v>
      </c>
      <c r="D27" s="11"/>
      <c r="E27" s="3" t="s">
        <v>26</v>
      </c>
      <c r="F27" s="15">
        <v>0</v>
      </c>
      <c r="G27" s="9"/>
    </row>
    <row r="28" spans="2:7" x14ac:dyDescent="0.25">
      <c r="B28" s="3"/>
      <c r="C28" s="15"/>
      <c r="D28" s="11"/>
      <c r="E28" s="3"/>
      <c r="F28" s="15"/>
      <c r="G28" s="9"/>
    </row>
    <row r="29" spans="2:7" x14ac:dyDescent="0.25">
      <c r="B29" s="17" t="s">
        <v>27</v>
      </c>
      <c r="C29" s="15"/>
      <c r="D29" s="11">
        <f>SUM(C29:C33)</f>
        <v>0</v>
      </c>
      <c r="E29" s="17" t="s">
        <v>27</v>
      </c>
      <c r="F29" s="15"/>
      <c r="G29" s="11">
        <f>SUM(F29:F35)</f>
        <v>834.27</v>
      </c>
    </row>
    <row r="30" spans="2:7" x14ac:dyDescent="0.25">
      <c r="B30" s="3" t="s">
        <v>28</v>
      </c>
      <c r="C30" s="15">
        <v>0</v>
      </c>
      <c r="D30" s="11"/>
      <c r="E30" s="3" t="s">
        <v>29</v>
      </c>
      <c r="F30" s="15">
        <v>553</v>
      </c>
      <c r="G30" s="9"/>
    </row>
    <row r="31" spans="2:7" x14ac:dyDescent="0.25">
      <c r="B31" s="3" t="s">
        <v>0</v>
      </c>
      <c r="C31" s="15"/>
      <c r="D31" s="11"/>
      <c r="E31" s="3" t="s">
        <v>30</v>
      </c>
      <c r="F31" s="15">
        <v>117.76</v>
      </c>
      <c r="G31" s="9"/>
    </row>
    <row r="32" spans="2:7" x14ac:dyDescent="0.25">
      <c r="B32" s="17" t="s">
        <v>5</v>
      </c>
      <c r="C32" s="15"/>
      <c r="D32" s="11"/>
      <c r="E32" s="3" t="s">
        <v>31</v>
      </c>
      <c r="F32" s="15">
        <v>123.59</v>
      </c>
      <c r="G32" s="9"/>
    </row>
    <row r="33" spans="2:7" x14ac:dyDescent="0.25">
      <c r="B33" s="20" t="s">
        <v>0</v>
      </c>
      <c r="C33" s="15"/>
      <c r="D33" s="11"/>
      <c r="E33" s="3" t="s">
        <v>32</v>
      </c>
      <c r="F33" s="15">
        <v>39.92</v>
      </c>
      <c r="G33" s="9"/>
    </row>
    <row r="34" spans="2:7" x14ac:dyDescent="0.25">
      <c r="B34" s="20"/>
      <c r="C34" s="15"/>
      <c r="D34" s="11"/>
      <c r="E34" s="3" t="s">
        <v>33</v>
      </c>
      <c r="F34" s="15">
        <v>0</v>
      </c>
      <c r="G34" s="9"/>
    </row>
    <row r="35" spans="2:7" x14ac:dyDescent="0.25">
      <c r="B35" s="20"/>
      <c r="C35" s="15"/>
      <c r="D35" s="11"/>
      <c r="E35" s="3" t="s">
        <v>34</v>
      </c>
      <c r="F35" s="15">
        <v>0</v>
      </c>
      <c r="G35" s="9"/>
    </row>
    <row r="36" spans="2:7" x14ac:dyDescent="0.25">
      <c r="B36" s="20"/>
      <c r="C36" s="15"/>
      <c r="D36" s="11"/>
      <c r="E36" s="3"/>
      <c r="F36" s="15"/>
      <c r="G36" s="9"/>
    </row>
    <row r="37" spans="2:7" x14ac:dyDescent="0.25">
      <c r="B37" s="17" t="s">
        <v>35</v>
      </c>
      <c r="C37" s="15"/>
      <c r="D37" s="11">
        <f>SUM(C37:C41)</f>
        <v>12961</v>
      </c>
      <c r="E37" s="17" t="s">
        <v>35</v>
      </c>
      <c r="F37" s="15"/>
      <c r="G37" s="11">
        <f>SUM(F37:F41)</f>
        <v>0</v>
      </c>
    </row>
    <row r="38" spans="2:7" x14ac:dyDescent="0.25">
      <c r="B38" s="20" t="s">
        <v>47</v>
      </c>
      <c r="C38" s="15">
        <v>6750</v>
      </c>
      <c r="D38" s="11"/>
      <c r="E38" s="20" t="s">
        <v>36</v>
      </c>
      <c r="F38" s="15"/>
      <c r="G38" s="9"/>
    </row>
    <row r="39" spans="2:7" x14ac:dyDescent="0.25">
      <c r="B39" s="20" t="s">
        <v>48</v>
      </c>
      <c r="C39" s="15">
        <v>4140</v>
      </c>
      <c r="D39" s="11"/>
      <c r="E39" s="20"/>
      <c r="F39" s="15"/>
      <c r="G39" s="9"/>
    </row>
    <row r="40" spans="2:7" x14ac:dyDescent="0.25">
      <c r="B40" s="3" t="s">
        <v>49</v>
      </c>
      <c r="C40" s="15">
        <v>2071</v>
      </c>
      <c r="D40" s="11"/>
      <c r="E40" s="3" t="s">
        <v>37</v>
      </c>
      <c r="F40" s="15">
        <v>0</v>
      </c>
      <c r="G40" s="9"/>
    </row>
    <row r="41" spans="2:7" x14ac:dyDescent="0.25">
      <c r="B41" s="3" t="s">
        <v>0</v>
      </c>
      <c r="C41" s="15" t="s">
        <v>0</v>
      </c>
      <c r="D41" s="9"/>
      <c r="E41" s="3" t="s">
        <v>38</v>
      </c>
      <c r="F41" s="15">
        <v>0</v>
      </c>
      <c r="G41" s="9"/>
    </row>
    <row r="42" spans="2:7" x14ac:dyDescent="0.25">
      <c r="B42" s="20"/>
      <c r="C42" s="15"/>
      <c r="D42" s="21"/>
      <c r="E42" s="20"/>
      <c r="F42" s="15"/>
      <c r="G42" s="11"/>
    </row>
    <row r="43" spans="2:7" x14ac:dyDescent="0.25">
      <c r="B43" s="3" t="s">
        <v>39</v>
      </c>
      <c r="C43" s="8" t="s">
        <v>0</v>
      </c>
      <c r="D43" s="11">
        <v>0</v>
      </c>
      <c r="E43" s="3" t="s">
        <v>40</v>
      </c>
      <c r="F43" s="8" t="s">
        <v>0</v>
      </c>
      <c r="G43" s="11">
        <f>SUM(F44:F45)</f>
        <v>0</v>
      </c>
    </row>
    <row r="44" spans="2:7" x14ac:dyDescent="0.25">
      <c r="B44" s="12"/>
      <c r="C44" s="8"/>
      <c r="D44" s="11"/>
      <c r="E44" s="3" t="s">
        <v>41</v>
      </c>
      <c r="F44" s="15">
        <v>0</v>
      </c>
      <c r="G44" s="11"/>
    </row>
    <row r="45" spans="2:7" x14ac:dyDescent="0.25">
      <c r="B45" s="12"/>
      <c r="C45" s="8"/>
      <c r="D45" s="11"/>
      <c r="E45" s="3" t="s">
        <v>50</v>
      </c>
      <c r="F45" s="15">
        <v>0</v>
      </c>
      <c r="G45" s="11"/>
    </row>
    <row r="46" spans="2:7" x14ac:dyDescent="0.25">
      <c r="B46" s="12" t="s">
        <v>42</v>
      </c>
      <c r="C46" s="8"/>
      <c r="D46" s="11">
        <f>SUM(C47:C50)</f>
        <v>41010.949999999997</v>
      </c>
      <c r="E46" s="3"/>
      <c r="F46" s="8"/>
      <c r="G46" s="9"/>
    </row>
    <row r="47" spans="2:7" x14ac:dyDescent="0.25">
      <c r="B47" s="3" t="s">
        <v>43</v>
      </c>
      <c r="C47" s="15">
        <v>9981.26</v>
      </c>
      <c r="D47" s="11"/>
      <c r="E47" s="3"/>
      <c r="F47" s="8"/>
      <c r="G47" s="9"/>
    </row>
    <row r="48" spans="2:7" x14ac:dyDescent="0.25">
      <c r="B48" s="3" t="s">
        <v>44</v>
      </c>
      <c r="C48" s="15">
        <v>31029.52</v>
      </c>
      <c r="D48" s="11"/>
      <c r="E48" s="3"/>
      <c r="F48" s="8"/>
      <c r="G48" s="9"/>
    </row>
    <row r="49" spans="2:7" x14ac:dyDescent="0.25">
      <c r="B49" s="3" t="s">
        <v>256</v>
      </c>
      <c r="C49" s="15">
        <v>0.17</v>
      </c>
      <c r="D49" s="9"/>
      <c r="E49" s="3"/>
      <c r="F49" s="8"/>
      <c r="G49" s="9"/>
    </row>
    <row r="50" spans="2:7" x14ac:dyDescent="0.25">
      <c r="B50" s="3" t="s">
        <v>0</v>
      </c>
      <c r="C50" s="8" t="s">
        <v>0</v>
      </c>
      <c r="D50" s="9"/>
      <c r="E50" s="3"/>
      <c r="F50" s="8" t="s">
        <v>0</v>
      </c>
      <c r="G50" s="9"/>
    </row>
    <row r="51" spans="2:7" x14ac:dyDescent="0.25">
      <c r="B51" s="2" t="s">
        <v>45</v>
      </c>
      <c r="C51" s="1"/>
      <c r="D51" s="22">
        <f>SUM(D4:D50)</f>
        <v>57760.45</v>
      </c>
      <c r="E51" s="2" t="s">
        <v>46</v>
      </c>
      <c r="F51" s="1"/>
      <c r="G51" s="22">
        <f>SUM(G4:G50)</f>
        <v>57760.45</v>
      </c>
    </row>
  </sheetData>
  <mergeCells count="1">
    <mergeCell ref="B2:G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4FF80-C21C-4E17-8D54-21954B20982F}">
  <dimension ref="A1:AA108"/>
  <sheetViews>
    <sheetView tabSelected="1" topLeftCell="A17" zoomScale="75" zoomScaleNormal="75" workbookViewId="0">
      <selection activeCell="S19" sqref="S19:S25"/>
    </sheetView>
  </sheetViews>
  <sheetFormatPr baseColWidth="10" defaultColWidth="11.7109375" defaultRowHeight="15" x14ac:dyDescent="0.25"/>
  <cols>
    <col min="1" max="1" width="6.140625" customWidth="1"/>
    <col min="2" max="2" width="8.28515625" style="189" customWidth="1"/>
    <col min="3" max="3" width="35.85546875" customWidth="1"/>
    <col min="7" max="7" width="6" customWidth="1"/>
    <col min="9" max="9" width="7.7109375" customWidth="1"/>
    <col min="10" max="10" width="35.140625" customWidth="1"/>
    <col min="11" max="11" width="11.7109375" style="164"/>
    <col min="14" max="14" width="5.28515625" customWidth="1"/>
    <col min="15" max="15" width="11.7109375" customWidth="1"/>
    <col min="16" max="16" width="3.7109375" customWidth="1"/>
    <col min="17" max="17" width="26" customWidth="1"/>
    <col min="21" max="21" width="6" customWidth="1"/>
    <col min="22" max="22" width="6.42578125" customWidth="1"/>
    <col min="23" max="23" width="4.7109375" customWidth="1"/>
    <col min="24" max="24" width="28.5703125" customWidth="1"/>
  </cols>
  <sheetData>
    <row r="1" spans="1:27" ht="27" x14ac:dyDescent="0.25">
      <c r="A1" s="24"/>
      <c r="B1" s="27"/>
      <c r="C1" s="24"/>
      <c r="D1" s="24"/>
      <c r="E1" s="24" t="s">
        <v>54</v>
      </c>
      <c r="F1" s="24"/>
      <c r="G1" s="25"/>
      <c r="H1" s="24"/>
      <c r="I1" s="24"/>
      <c r="J1" s="24"/>
      <c r="K1" s="26" t="s">
        <v>55</v>
      </c>
      <c r="L1" s="24"/>
      <c r="M1" s="24"/>
      <c r="N1" s="25"/>
      <c r="O1" s="24"/>
      <c r="P1" s="24"/>
      <c r="Q1" s="24"/>
      <c r="R1" s="24"/>
      <c r="S1" s="24"/>
      <c r="T1" s="24" t="s">
        <v>54</v>
      </c>
      <c r="U1" s="25"/>
      <c r="V1" s="25"/>
      <c r="W1" s="24"/>
      <c r="X1" s="24"/>
      <c r="Y1" s="24"/>
      <c r="Z1" s="24"/>
      <c r="AA1" s="24"/>
    </row>
    <row r="2" spans="1:27" ht="15.75" x14ac:dyDescent="0.25">
      <c r="A2" s="28" t="s">
        <v>56</v>
      </c>
      <c r="B2" s="38"/>
      <c r="C2" s="31" t="s">
        <v>57</v>
      </c>
      <c r="D2" s="28" t="s">
        <v>58</v>
      </c>
      <c r="E2" s="32"/>
      <c r="F2" s="30"/>
      <c r="G2" s="33"/>
      <c r="H2" s="28" t="s">
        <v>56</v>
      </c>
      <c r="I2" s="30"/>
      <c r="J2" s="31" t="s">
        <v>59</v>
      </c>
      <c r="K2" s="34" t="s">
        <v>58</v>
      </c>
      <c r="L2" s="29"/>
      <c r="M2" s="30"/>
      <c r="N2" s="33"/>
      <c r="O2" s="28" t="s">
        <v>56</v>
      </c>
      <c r="P2" s="30"/>
      <c r="Q2" s="31" t="s">
        <v>57</v>
      </c>
      <c r="R2" s="28" t="s">
        <v>58</v>
      </c>
      <c r="S2" s="32"/>
      <c r="T2" s="30"/>
      <c r="U2" s="37"/>
      <c r="V2" s="28" t="s">
        <v>56</v>
      </c>
      <c r="W2" s="30"/>
      <c r="X2" s="31" t="s">
        <v>59</v>
      </c>
      <c r="Y2" s="35" t="s">
        <v>58</v>
      </c>
      <c r="Z2" s="29"/>
      <c r="AA2" s="30"/>
    </row>
    <row r="3" spans="1:27" x14ac:dyDescent="0.25">
      <c r="A3" s="39">
        <v>60</v>
      </c>
      <c r="B3" s="40"/>
      <c r="C3" s="41" t="s">
        <v>61</v>
      </c>
      <c r="D3" s="42"/>
      <c r="E3" s="43"/>
      <c r="F3" s="44">
        <f>SUM(E4:E12)</f>
        <v>7500</v>
      </c>
      <c r="H3" s="45">
        <v>70</v>
      </c>
      <c r="I3" s="46"/>
      <c r="J3" s="47" t="s">
        <v>62</v>
      </c>
      <c r="K3" s="48"/>
      <c r="L3" s="46"/>
      <c r="M3" s="49">
        <f>SUM(L4:L39)</f>
        <v>25294</v>
      </c>
      <c r="O3" s="39">
        <v>60</v>
      </c>
      <c r="P3" s="40"/>
      <c r="Q3" s="41" t="s">
        <v>61</v>
      </c>
      <c r="R3" s="42"/>
      <c r="S3" s="43"/>
      <c r="T3" s="44">
        <f>SUM(S4:S6)</f>
        <v>7500</v>
      </c>
      <c r="V3" s="45">
        <v>70</v>
      </c>
      <c r="W3" s="46"/>
      <c r="X3" s="47" t="s">
        <v>62</v>
      </c>
      <c r="Y3" s="50"/>
      <c r="Z3" s="46"/>
      <c r="AA3" s="49">
        <f>SUM(Z4:Z12)</f>
        <v>25294</v>
      </c>
    </row>
    <row r="4" spans="1:27" x14ac:dyDescent="0.25">
      <c r="A4" s="51">
        <v>602</v>
      </c>
      <c r="B4" s="52"/>
      <c r="C4" s="53" t="s">
        <v>64</v>
      </c>
      <c r="D4" s="64" t="s">
        <v>65</v>
      </c>
      <c r="E4" s="54">
        <f>SUM(D5:D7)</f>
        <v>2800</v>
      </c>
      <c r="F4" s="55"/>
      <c r="H4" s="56">
        <v>701</v>
      </c>
      <c r="I4" s="57"/>
      <c r="J4" s="58" t="s">
        <v>66</v>
      </c>
      <c r="K4" s="65"/>
      <c r="L4" s="60">
        <v>0</v>
      </c>
      <c r="M4" s="55"/>
      <c r="O4" s="51">
        <v>602</v>
      </c>
      <c r="P4" s="52"/>
      <c r="Q4" s="53" t="s">
        <v>64</v>
      </c>
      <c r="R4" s="61"/>
      <c r="S4" s="62">
        <v>2800</v>
      </c>
      <c r="T4" s="55"/>
      <c r="V4" s="56">
        <v>701</v>
      </c>
      <c r="W4" s="57"/>
      <c r="X4" s="58" t="s">
        <v>66</v>
      </c>
      <c r="Y4" s="351"/>
      <c r="Z4" s="62">
        <v>0</v>
      </c>
      <c r="AA4" s="55"/>
    </row>
    <row r="5" spans="1:27" x14ac:dyDescent="0.25">
      <c r="A5" s="66"/>
      <c r="B5" s="68">
        <v>602261</v>
      </c>
      <c r="C5" s="69" t="s">
        <v>67</v>
      </c>
      <c r="D5" s="61">
        <v>2600</v>
      </c>
      <c r="E5" s="70"/>
      <c r="F5" s="55"/>
      <c r="H5" s="66"/>
      <c r="I5" s="71"/>
      <c r="J5" s="65"/>
      <c r="K5" s="61">
        <v>0</v>
      </c>
      <c r="L5" s="71"/>
      <c r="M5" s="55"/>
      <c r="O5" s="66"/>
      <c r="P5" s="68"/>
      <c r="Q5" s="69"/>
      <c r="R5" s="61"/>
      <c r="S5" s="70"/>
      <c r="T5" s="55"/>
      <c r="V5" s="66"/>
      <c r="W5" s="71"/>
      <c r="X5" s="65"/>
      <c r="Y5" s="352"/>
      <c r="Z5" s="71"/>
      <c r="AA5" s="55"/>
    </row>
    <row r="6" spans="1:27" x14ac:dyDescent="0.25">
      <c r="A6" s="66"/>
      <c r="B6" s="68">
        <v>602263</v>
      </c>
      <c r="C6" s="69" t="s">
        <v>68</v>
      </c>
      <c r="D6" s="61">
        <v>200</v>
      </c>
      <c r="E6" s="70"/>
      <c r="F6" s="55"/>
      <c r="H6" s="51">
        <v>702</v>
      </c>
      <c r="I6" s="52" t="s">
        <v>65</v>
      </c>
      <c r="J6" s="53" t="s">
        <v>69</v>
      </c>
      <c r="K6" s="65" t="s">
        <v>65</v>
      </c>
      <c r="L6" s="60">
        <v>0</v>
      </c>
      <c r="M6" s="55"/>
      <c r="O6" s="56">
        <v>606</v>
      </c>
      <c r="P6" s="73"/>
      <c r="Q6" s="58" t="s">
        <v>70</v>
      </c>
      <c r="R6" s="64"/>
      <c r="S6" s="62">
        <v>4700</v>
      </c>
      <c r="T6" s="55"/>
      <c r="V6" s="51">
        <v>702</v>
      </c>
      <c r="W6" s="52" t="s">
        <v>65</v>
      </c>
      <c r="X6" s="53" t="s">
        <v>69</v>
      </c>
      <c r="Y6" s="351" t="s">
        <v>65</v>
      </c>
      <c r="Z6" s="62">
        <v>0</v>
      </c>
      <c r="AA6" s="55"/>
    </row>
    <row r="7" spans="1:27" x14ac:dyDescent="0.25">
      <c r="A7" s="56">
        <v>606</v>
      </c>
      <c r="B7" s="76"/>
      <c r="C7" s="58" t="s">
        <v>70</v>
      </c>
      <c r="D7" s="64"/>
      <c r="E7" s="54">
        <f>SUM(D8:D12)</f>
        <v>4700</v>
      </c>
      <c r="F7" s="55"/>
      <c r="H7" s="66"/>
      <c r="I7" s="67" t="s">
        <v>65</v>
      </c>
      <c r="J7" s="69" t="s">
        <v>65</v>
      </c>
      <c r="K7" s="61">
        <v>0</v>
      </c>
      <c r="L7" s="71"/>
      <c r="M7" s="55"/>
      <c r="O7" s="66"/>
      <c r="P7" s="68"/>
      <c r="Q7" s="64"/>
      <c r="R7" s="75"/>
      <c r="S7" s="62" t="s">
        <v>65</v>
      </c>
      <c r="T7" s="55"/>
      <c r="V7" s="66"/>
      <c r="W7" s="67" t="s">
        <v>65</v>
      </c>
      <c r="X7" s="69" t="s">
        <v>65</v>
      </c>
      <c r="Y7" s="194"/>
      <c r="Z7" s="71"/>
      <c r="AA7" s="55"/>
    </row>
    <row r="8" spans="1:27" x14ac:dyDescent="0.25">
      <c r="A8" s="66"/>
      <c r="B8" s="68">
        <v>606300</v>
      </c>
      <c r="C8" s="69" t="s">
        <v>73</v>
      </c>
      <c r="D8" s="61">
        <v>300</v>
      </c>
      <c r="E8" s="71"/>
      <c r="F8" s="55"/>
      <c r="H8" s="56">
        <v>706</v>
      </c>
      <c r="I8" s="73"/>
      <c r="J8" s="77" t="s">
        <v>71</v>
      </c>
      <c r="K8" s="70" t="s">
        <v>65</v>
      </c>
      <c r="L8" s="60">
        <f>SUM(K9)</f>
        <v>1000</v>
      </c>
      <c r="M8" s="55"/>
      <c r="O8" s="39">
        <v>61</v>
      </c>
      <c r="P8" s="40"/>
      <c r="Q8" s="41" t="s">
        <v>72</v>
      </c>
      <c r="R8" s="42"/>
      <c r="S8" s="43"/>
      <c r="T8" s="44">
        <f>SUM(S9:S15)</f>
        <v>28310</v>
      </c>
      <c r="V8" s="56">
        <v>706</v>
      </c>
      <c r="W8" s="73"/>
      <c r="X8" s="77" t="s">
        <v>71</v>
      </c>
      <c r="Y8" s="353" t="s">
        <v>65</v>
      </c>
      <c r="Z8" s="62">
        <v>1000</v>
      </c>
      <c r="AA8" s="55"/>
    </row>
    <row r="9" spans="1:27" x14ac:dyDescent="0.25">
      <c r="A9" s="83"/>
      <c r="B9" s="68">
        <v>606400</v>
      </c>
      <c r="C9" s="69" t="s">
        <v>75</v>
      </c>
      <c r="D9" s="61">
        <v>400</v>
      </c>
      <c r="E9" s="71"/>
      <c r="F9" s="55"/>
      <c r="H9" s="66" t="s">
        <v>65</v>
      </c>
      <c r="I9" s="81">
        <v>706001</v>
      </c>
      <c r="J9" s="82" t="s">
        <v>76</v>
      </c>
      <c r="K9" s="70">
        <v>1000</v>
      </c>
      <c r="L9" s="70" t="s">
        <v>65</v>
      </c>
      <c r="M9" s="55"/>
      <c r="O9" s="51">
        <v>613</v>
      </c>
      <c r="P9" s="52"/>
      <c r="Q9" s="53" t="s">
        <v>74</v>
      </c>
      <c r="R9" s="61"/>
      <c r="S9" s="62">
        <v>510</v>
      </c>
      <c r="T9" s="63"/>
      <c r="V9" s="66" t="s">
        <v>65</v>
      </c>
      <c r="W9" s="81"/>
      <c r="X9" s="82" t="s">
        <v>65</v>
      </c>
      <c r="Y9" s="354" t="s">
        <v>65</v>
      </c>
      <c r="Z9" s="70" t="s">
        <v>65</v>
      </c>
      <c r="AA9" s="55"/>
    </row>
    <row r="10" spans="1:27" x14ac:dyDescent="0.25">
      <c r="A10" s="66" t="s">
        <v>65</v>
      </c>
      <c r="B10" s="68">
        <v>606500</v>
      </c>
      <c r="C10" s="69" t="s">
        <v>80</v>
      </c>
      <c r="D10" s="61">
        <v>3000</v>
      </c>
      <c r="E10" s="71"/>
      <c r="F10" s="55"/>
      <c r="H10" s="51">
        <v>707</v>
      </c>
      <c r="I10" s="52"/>
      <c r="J10" s="84" t="s">
        <v>78</v>
      </c>
      <c r="K10" s="70" t="s">
        <v>65</v>
      </c>
      <c r="L10" s="60">
        <v>0</v>
      </c>
      <c r="M10" s="55"/>
      <c r="O10" s="66" t="s">
        <v>65</v>
      </c>
      <c r="P10" s="67"/>
      <c r="Q10" s="86"/>
      <c r="R10" s="87"/>
      <c r="S10" s="71"/>
      <c r="T10" s="55"/>
      <c r="V10" s="51">
        <v>707</v>
      </c>
      <c r="W10" s="52"/>
      <c r="X10" s="84" t="s">
        <v>78</v>
      </c>
      <c r="Y10" s="353" t="s">
        <v>65</v>
      </c>
      <c r="Z10" s="62">
        <f>SUM(Y11:Y11)</f>
        <v>0</v>
      </c>
      <c r="AA10" s="55"/>
    </row>
    <row r="11" spans="1:27" x14ac:dyDescent="0.25">
      <c r="A11" s="66"/>
      <c r="B11" s="68">
        <v>606600</v>
      </c>
      <c r="C11" s="82" t="s">
        <v>83</v>
      </c>
      <c r="D11" s="90">
        <v>500</v>
      </c>
      <c r="E11" s="71"/>
      <c r="F11" s="55"/>
      <c r="H11" s="89"/>
      <c r="I11" s="71" t="s">
        <v>65</v>
      </c>
      <c r="J11" s="82"/>
      <c r="K11" s="61">
        <v>0</v>
      </c>
      <c r="L11" s="90" t="s">
        <v>65</v>
      </c>
      <c r="M11" s="91"/>
      <c r="O11" s="56">
        <v>615</v>
      </c>
      <c r="P11" s="73"/>
      <c r="Q11" s="58" t="s">
        <v>81</v>
      </c>
      <c r="R11" s="92" t="s">
        <v>65</v>
      </c>
      <c r="S11" s="62">
        <v>1500</v>
      </c>
      <c r="T11" s="55"/>
      <c r="V11" s="89"/>
      <c r="W11" s="71" t="s">
        <v>65</v>
      </c>
      <c r="X11" s="82"/>
      <c r="Y11" s="355"/>
      <c r="Z11" s="90" t="s">
        <v>65</v>
      </c>
      <c r="AA11" s="91"/>
    </row>
    <row r="12" spans="1:27" x14ac:dyDescent="0.25">
      <c r="A12" s="66"/>
      <c r="B12" s="68">
        <v>606700</v>
      </c>
      <c r="C12" s="82" t="s">
        <v>83</v>
      </c>
      <c r="D12" s="90">
        <v>500</v>
      </c>
      <c r="E12" s="71"/>
      <c r="F12" s="55"/>
      <c r="H12" s="56">
        <v>708</v>
      </c>
      <c r="I12" s="73"/>
      <c r="J12" s="58" t="s">
        <v>84</v>
      </c>
      <c r="K12" s="75" t="s">
        <v>65</v>
      </c>
      <c r="L12" s="60">
        <f>SUM(K13:K19)</f>
        <v>24294</v>
      </c>
      <c r="M12" s="91"/>
      <c r="O12" s="80"/>
      <c r="P12" s="68"/>
      <c r="Q12" s="69"/>
      <c r="R12" s="61"/>
      <c r="S12" s="62"/>
      <c r="T12" s="63"/>
      <c r="V12" s="56">
        <v>708</v>
      </c>
      <c r="W12" s="73"/>
      <c r="X12" s="58" t="s">
        <v>84</v>
      </c>
      <c r="Y12" s="356" t="s">
        <v>65</v>
      </c>
      <c r="Z12" s="62">
        <v>24294</v>
      </c>
      <c r="AA12" s="91"/>
    </row>
    <row r="13" spans="1:27" x14ac:dyDescent="0.25">
      <c r="A13" s="39">
        <v>61</v>
      </c>
      <c r="B13" s="97"/>
      <c r="C13" s="41" t="s">
        <v>72</v>
      </c>
      <c r="D13" s="42"/>
      <c r="E13" s="43"/>
      <c r="F13" s="44">
        <f>SUM(E14:E33)</f>
        <v>28310</v>
      </c>
      <c r="H13" s="66"/>
      <c r="I13" s="68">
        <v>708801</v>
      </c>
      <c r="J13" s="69" t="s">
        <v>85</v>
      </c>
      <c r="K13" s="61">
        <v>1506</v>
      </c>
      <c r="L13" s="70"/>
      <c r="M13" s="91"/>
      <c r="O13" s="51">
        <v>616</v>
      </c>
      <c r="P13" s="52"/>
      <c r="Q13" s="53" t="s">
        <v>86</v>
      </c>
      <c r="R13" s="92" t="s">
        <v>65</v>
      </c>
      <c r="S13" s="62">
        <v>1600</v>
      </c>
      <c r="T13" s="63"/>
      <c r="V13" s="66"/>
      <c r="W13" s="67"/>
      <c r="X13" s="69"/>
      <c r="Y13" s="194"/>
      <c r="Z13" s="70"/>
      <c r="AA13" s="91"/>
    </row>
    <row r="14" spans="1:27" x14ac:dyDescent="0.25">
      <c r="A14" s="51">
        <v>613</v>
      </c>
      <c r="B14" s="101"/>
      <c r="C14" s="53" t="s">
        <v>74</v>
      </c>
      <c r="D14" s="102"/>
      <c r="E14" s="54">
        <f>SUM(D15:D16)</f>
        <v>510</v>
      </c>
      <c r="F14" s="63"/>
      <c r="H14" s="98"/>
      <c r="I14" s="68">
        <v>708802</v>
      </c>
      <c r="J14" s="100" t="s">
        <v>88</v>
      </c>
      <c r="K14" s="90">
        <v>8000</v>
      </c>
      <c r="L14" s="71"/>
      <c r="M14" s="91"/>
      <c r="O14" s="80"/>
      <c r="P14" s="68"/>
      <c r="Q14" s="69"/>
      <c r="R14" s="61"/>
      <c r="S14" s="62"/>
      <c r="T14" s="63"/>
      <c r="V14" s="98"/>
      <c r="W14" s="67"/>
      <c r="X14" s="100"/>
      <c r="Y14" s="355"/>
      <c r="Z14" s="71"/>
      <c r="AA14" s="91"/>
    </row>
    <row r="15" spans="1:27" x14ac:dyDescent="0.25">
      <c r="A15" s="66" t="s">
        <v>65</v>
      </c>
      <c r="B15" s="68">
        <v>613200</v>
      </c>
      <c r="C15" s="86" t="s">
        <v>94</v>
      </c>
      <c r="D15" s="87">
        <v>500</v>
      </c>
      <c r="E15" s="71"/>
      <c r="F15" s="55"/>
      <c r="H15" s="98"/>
      <c r="I15" s="68">
        <v>708803</v>
      </c>
      <c r="J15" s="65" t="s">
        <v>244</v>
      </c>
      <c r="K15" s="61">
        <v>14000</v>
      </c>
      <c r="L15" s="62"/>
      <c r="M15" s="91"/>
      <c r="O15" s="56">
        <v>618</v>
      </c>
      <c r="P15" s="73"/>
      <c r="Q15" s="58" t="s">
        <v>92</v>
      </c>
      <c r="R15" s="64"/>
      <c r="S15" s="62">
        <v>24700</v>
      </c>
      <c r="T15" s="63"/>
      <c r="V15" s="98"/>
      <c r="W15" s="67"/>
      <c r="X15" s="65"/>
      <c r="Y15" s="194"/>
      <c r="Z15" s="62"/>
      <c r="AA15" s="91"/>
    </row>
    <row r="16" spans="1:27" x14ac:dyDescent="0.25">
      <c r="A16" s="66" t="s">
        <v>65</v>
      </c>
      <c r="B16" s="81">
        <v>613500</v>
      </c>
      <c r="C16" s="64" t="s">
        <v>97</v>
      </c>
      <c r="D16" s="65">
        <v>10</v>
      </c>
      <c r="E16" s="62" t="s">
        <v>65</v>
      </c>
      <c r="F16" s="55"/>
      <c r="H16" s="89"/>
      <c r="I16" s="68">
        <v>708804</v>
      </c>
      <c r="J16" s="69" t="s">
        <v>107</v>
      </c>
      <c r="K16" s="61">
        <v>360</v>
      </c>
      <c r="L16" s="71"/>
      <c r="M16" s="91"/>
      <c r="O16" s="66" t="s">
        <v>65</v>
      </c>
      <c r="P16" s="105"/>
      <c r="Q16" s="69"/>
      <c r="R16" s="61"/>
      <c r="S16" s="71"/>
      <c r="T16" s="63"/>
      <c r="V16" s="89"/>
      <c r="W16" s="67"/>
      <c r="X16" s="69"/>
      <c r="Y16" s="194"/>
      <c r="Z16" s="90" t="s">
        <v>65</v>
      </c>
      <c r="AA16" s="91"/>
    </row>
    <row r="17" spans="1:27" x14ac:dyDescent="0.25">
      <c r="A17" s="56">
        <v>615</v>
      </c>
      <c r="B17" s="76"/>
      <c r="C17" s="58" t="s">
        <v>81</v>
      </c>
      <c r="D17" s="92" t="s">
        <v>65</v>
      </c>
      <c r="E17" s="54">
        <f>SUM(D18:D21)</f>
        <v>1500</v>
      </c>
      <c r="F17" s="63"/>
      <c r="H17" s="89"/>
      <c r="I17" s="68">
        <v>708805</v>
      </c>
      <c r="J17" s="100" t="s">
        <v>111</v>
      </c>
      <c r="K17" s="90">
        <v>428</v>
      </c>
      <c r="L17" s="90" t="s">
        <v>65</v>
      </c>
      <c r="M17" s="91"/>
      <c r="O17" s="39">
        <v>62</v>
      </c>
      <c r="P17" s="40"/>
      <c r="Q17" s="41" t="s">
        <v>99</v>
      </c>
      <c r="R17" s="42"/>
      <c r="S17" s="43"/>
      <c r="T17" s="44">
        <f>SUM(S18:S26)</f>
        <v>8605</v>
      </c>
      <c r="V17" s="45">
        <v>74</v>
      </c>
      <c r="W17" s="106"/>
      <c r="X17" s="47" t="s">
        <v>100</v>
      </c>
      <c r="Y17" s="50"/>
      <c r="Z17" s="46"/>
      <c r="AA17" s="49">
        <f>SUM(Z18:Z22)</f>
        <v>47051</v>
      </c>
    </row>
    <row r="18" spans="1:27" x14ac:dyDescent="0.25">
      <c r="A18" s="80"/>
      <c r="B18" s="68">
        <v>615510</v>
      </c>
      <c r="C18" s="69" t="s">
        <v>106</v>
      </c>
      <c r="D18" s="61">
        <v>500</v>
      </c>
      <c r="E18" s="62"/>
      <c r="F18" s="63"/>
      <c r="H18" s="66"/>
      <c r="I18" s="68">
        <v>708806</v>
      </c>
      <c r="J18" s="82" t="s">
        <v>105</v>
      </c>
      <c r="K18" s="90">
        <v>0</v>
      </c>
      <c r="L18" s="70"/>
      <c r="M18" s="55"/>
      <c r="O18" s="66"/>
      <c r="P18" s="105"/>
      <c r="Q18" s="69"/>
      <c r="R18" s="61"/>
      <c r="S18" s="90"/>
      <c r="T18" s="55"/>
      <c r="V18" s="56">
        <v>740</v>
      </c>
      <c r="W18" s="73" t="s">
        <v>65</v>
      </c>
      <c r="X18" s="58" t="s">
        <v>103</v>
      </c>
      <c r="Y18" s="351"/>
      <c r="Z18" s="62">
        <v>4000</v>
      </c>
      <c r="AA18" s="55"/>
    </row>
    <row r="19" spans="1:27" x14ac:dyDescent="0.25">
      <c r="A19" s="80"/>
      <c r="B19" s="68">
        <v>615520</v>
      </c>
      <c r="C19" s="69" t="s">
        <v>110</v>
      </c>
      <c r="D19" s="61">
        <v>1000</v>
      </c>
      <c r="E19" s="62"/>
      <c r="F19" s="63"/>
      <c r="H19" s="66"/>
      <c r="I19" s="67"/>
      <c r="J19" s="82"/>
      <c r="K19" s="90"/>
      <c r="L19" s="70"/>
      <c r="M19" s="55"/>
      <c r="O19" s="350">
        <v>621622623</v>
      </c>
      <c r="P19" s="73"/>
      <c r="Q19" s="58" t="s">
        <v>108</v>
      </c>
      <c r="R19" s="61"/>
      <c r="S19" s="62">
        <v>380</v>
      </c>
      <c r="T19" s="63"/>
      <c r="V19" s="98"/>
      <c r="W19" s="67" t="s">
        <v>65</v>
      </c>
      <c r="X19" s="100"/>
      <c r="Y19" s="353"/>
      <c r="Z19" s="62"/>
      <c r="AA19" s="55"/>
    </row>
    <row r="20" spans="1:27" x14ac:dyDescent="0.25">
      <c r="A20" s="80"/>
      <c r="B20" s="68">
        <v>615550</v>
      </c>
      <c r="C20" s="69" t="s">
        <v>113</v>
      </c>
      <c r="D20" s="61">
        <v>0</v>
      </c>
      <c r="E20" s="62"/>
      <c r="F20" s="63"/>
      <c r="H20" s="66"/>
      <c r="I20" s="67" t="s">
        <v>65</v>
      </c>
      <c r="J20" s="100" t="s">
        <v>65</v>
      </c>
      <c r="K20" s="90" t="s">
        <v>65</v>
      </c>
      <c r="L20" s="70" t="s">
        <v>65</v>
      </c>
      <c r="M20" s="55"/>
      <c r="O20" s="66"/>
      <c r="P20" s="105"/>
      <c r="Q20" s="69"/>
      <c r="R20" s="61"/>
      <c r="S20" s="90"/>
      <c r="T20" s="55"/>
      <c r="V20" s="56">
        <v>741</v>
      </c>
      <c r="W20" s="73" t="s">
        <v>65</v>
      </c>
      <c r="X20" s="58" t="s">
        <v>112</v>
      </c>
      <c r="Y20" s="351"/>
      <c r="Z20" s="62">
        <v>20750</v>
      </c>
      <c r="AA20" s="55"/>
    </row>
    <row r="21" spans="1:27" x14ac:dyDescent="0.25">
      <c r="A21" s="80"/>
      <c r="B21" s="68"/>
      <c r="C21" s="69"/>
      <c r="D21" s="61"/>
      <c r="E21" s="62"/>
      <c r="F21" s="63"/>
      <c r="H21" s="98"/>
      <c r="I21" s="81"/>
      <c r="J21" s="82"/>
      <c r="K21" s="70"/>
      <c r="L21" s="71"/>
      <c r="M21" s="55"/>
      <c r="O21" s="51">
        <v>625</v>
      </c>
      <c r="P21" s="52"/>
      <c r="Q21" s="53" t="s">
        <v>114</v>
      </c>
      <c r="R21" s="92"/>
      <c r="S21" s="62">
        <v>7950</v>
      </c>
      <c r="T21" s="55"/>
      <c r="V21" s="98"/>
      <c r="W21" s="67"/>
      <c r="X21" s="100"/>
      <c r="Y21" s="353"/>
      <c r="Z21" s="62"/>
      <c r="AA21" s="55"/>
    </row>
    <row r="22" spans="1:27" x14ac:dyDescent="0.25">
      <c r="A22" s="51">
        <v>616</v>
      </c>
      <c r="B22" s="101"/>
      <c r="C22" s="53" t="s">
        <v>86</v>
      </c>
      <c r="D22" s="92" t="s">
        <v>65</v>
      </c>
      <c r="E22" s="54">
        <f>SUM(D23:D26)</f>
        <v>1600</v>
      </c>
      <c r="F22" s="63"/>
      <c r="H22" s="98"/>
      <c r="I22" s="107"/>
      <c r="J22" s="82"/>
      <c r="K22" s="70"/>
      <c r="L22" s="71"/>
      <c r="M22" s="55"/>
      <c r="O22" s="66"/>
      <c r="P22" s="105"/>
      <c r="Q22" s="69"/>
      <c r="R22" s="61"/>
      <c r="S22" s="71"/>
      <c r="T22" s="55"/>
      <c r="V22" s="56">
        <v>742</v>
      </c>
      <c r="W22" s="73" t="s">
        <v>65</v>
      </c>
      <c r="X22" s="58" t="s">
        <v>116</v>
      </c>
      <c r="Y22" s="351"/>
      <c r="Z22" s="62">
        <v>22301</v>
      </c>
      <c r="AA22" s="55"/>
    </row>
    <row r="23" spans="1:27" x14ac:dyDescent="0.25">
      <c r="A23" s="66" t="s">
        <v>65</v>
      </c>
      <c r="B23" s="81">
        <v>616010</v>
      </c>
      <c r="C23" s="69" t="s">
        <v>118</v>
      </c>
      <c r="D23" s="61">
        <v>420</v>
      </c>
      <c r="E23" s="71"/>
      <c r="F23" s="55"/>
      <c r="H23" s="98"/>
      <c r="I23" s="107"/>
      <c r="J23" s="65"/>
      <c r="K23" s="65"/>
      <c r="L23" s="71"/>
      <c r="M23" s="55"/>
      <c r="O23" s="56">
        <v>626</v>
      </c>
      <c r="P23" s="73"/>
      <c r="Q23" s="58" t="s">
        <v>117</v>
      </c>
      <c r="R23" s="61"/>
      <c r="S23" s="62">
        <v>25</v>
      </c>
      <c r="T23" s="55"/>
      <c r="V23" s="98"/>
      <c r="W23" s="67"/>
      <c r="X23" s="69"/>
      <c r="Y23" s="92"/>
      <c r="Z23" s="71"/>
      <c r="AA23" s="55"/>
    </row>
    <row r="24" spans="1:27" x14ac:dyDescent="0.25">
      <c r="A24" s="66" t="s">
        <v>65</v>
      </c>
      <c r="B24" s="68">
        <v>616020</v>
      </c>
      <c r="C24" s="69" t="s">
        <v>120</v>
      </c>
      <c r="D24" s="61">
        <v>700</v>
      </c>
      <c r="E24" s="71"/>
      <c r="F24" s="55"/>
      <c r="H24" s="98"/>
      <c r="I24" s="107"/>
      <c r="J24" s="65"/>
      <c r="K24" s="65"/>
      <c r="L24" s="71"/>
      <c r="M24" s="55"/>
      <c r="O24" s="66"/>
      <c r="P24" s="105"/>
      <c r="Q24" s="69"/>
      <c r="R24" s="61"/>
      <c r="S24" s="90"/>
      <c r="T24" s="55"/>
      <c r="V24" s="45">
        <v>75</v>
      </c>
      <c r="W24" s="108"/>
      <c r="X24" s="47" t="s">
        <v>119</v>
      </c>
      <c r="Y24" s="50"/>
      <c r="Z24" s="46"/>
      <c r="AA24" s="49">
        <f>SUM(Z25)</f>
        <v>0</v>
      </c>
    </row>
    <row r="25" spans="1:27" x14ac:dyDescent="0.25">
      <c r="A25" s="66" t="s">
        <v>65</v>
      </c>
      <c r="B25" s="68">
        <v>616030</v>
      </c>
      <c r="C25" s="69" t="s">
        <v>122</v>
      </c>
      <c r="D25" s="61">
        <v>180</v>
      </c>
      <c r="E25" s="71"/>
      <c r="F25" s="55"/>
      <c r="H25" s="98"/>
      <c r="I25" s="107"/>
      <c r="J25" s="65"/>
      <c r="K25" s="65"/>
      <c r="L25" s="71"/>
      <c r="M25" s="55"/>
      <c r="O25" s="51">
        <v>627</v>
      </c>
      <c r="P25" s="110"/>
      <c r="Q25" s="53" t="s">
        <v>121</v>
      </c>
      <c r="R25" s="61"/>
      <c r="S25" s="62">
        <v>250</v>
      </c>
      <c r="T25" s="55"/>
      <c r="V25" s="56">
        <v>750</v>
      </c>
      <c r="W25" s="73" t="s">
        <v>65</v>
      </c>
      <c r="X25" s="58" t="s">
        <v>123</v>
      </c>
      <c r="Y25" s="351"/>
      <c r="Z25" s="62">
        <v>0</v>
      </c>
      <c r="AA25" s="55"/>
    </row>
    <row r="26" spans="1:27" x14ac:dyDescent="0.25">
      <c r="A26" s="66" t="s">
        <v>65</v>
      </c>
      <c r="B26" s="81">
        <v>616040</v>
      </c>
      <c r="C26" s="69" t="s">
        <v>125</v>
      </c>
      <c r="D26" s="61">
        <v>300</v>
      </c>
      <c r="E26" s="71"/>
      <c r="F26" s="55"/>
      <c r="H26" s="98"/>
      <c r="I26" s="107"/>
      <c r="J26" s="65"/>
      <c r="K26" s="65"/>
      <c r="L26" s="71"/>
      <c r="M26" s="55"/>
      <c r="O26" s="66"/>
      <c r="P26" s="105"/>
      <c r="Q26" s="69"/>
      <c r="R26" s="61"/>
      <c r="S26" s="90"/>
      <c r="T26" s="55"/>
      <c r="V26" s="45">
        <v>76</v>
      </c>
      <c r="W26" s="108"/>
      <c r="X26" s="47" t="s">
        <v>124</v>
      </c>
      <c r="Y26" s="50"/>
      <c r="Z26" s="46"/>
      <c r="AA26" s="49">
        <f>SUM(Z27)</f>
        <v>1000</v>
      </c>
    </row>
    <row r="27" spans="1:27" x14ac:dyDescent="0.25">
      <c r="A27" s="56">
        <v>618</v>
      </c>
      <c r="B27" s="76"/>
      <c r="C27" s="58" t="s">
        <v>92</v>
      </c>
      <c r="D27" s="64"/>
      <c r="E27" s="54">
        <f>SUM(D28:D37)</f>
        <v>24700</v>
      </c>
      <c r="F27" s="55"/>
      <c r="H27" s="98"/>
      <c r="I27" s="107"/>
      <c r="J27" s="65"/>
      <c r="K27" s="65"/>
      <c r="L27" s="71"/>
      <c r="M27" s="55"/>
      <c r="O27" s="39">
        <v>63</v>
      </c>
      <c r="P27" s="43"/>
      <c r="Q27" s="41" t="s">
        <v>126</v>
      </c>
      <c r="R27" s="42"/>
      <c r="S27" s="43"/>
      <c r="T27" s="44">
        <f>SUM(S28:S29)</f>
        <v>150</v>
      </c>
      <c r="V27" s="56">
        <v>760</v>
      </c>
      <c r="W27" s="73" t="s">
        <v>65</v>
      </c>
      <c r="X27" s="58" t="s">
        <v>124</v>
      </c>
      <c r="Y27" s="351"/>
      <c r="Z27" s="62">
        <v>1000</v>
      </c>
      <c r="AA27" s="55"/>
    </row>
    <row r="28" spans="1:27" x14ac:dyDescent="0.25">
      <c r="A28" s="66" t="s">
        <v>65</v>
      </c>
      <c r="B28" s="68">
        <v>618501</v>
      </c>
      <c r="C28" s="86" t="s">
        <v>129</v>
      </c>
      <c r="D28" s="61">
        <v>12000</v>
      </c>
      <c r="E28" s="71"/>
      <c r="F28" s="55"/>
      <c r="H28" s="98"/>
      <c r="I28" s="107"/>
      <c r="J28" s="65"/>
      <c r="K28" s="65"/>
      <c r="L28" s="71"/>
      <c r="M28" s="55"/>
      <c r="O28" s="51">
        <v>630</v>
      </c>
      <c r="P28" s="110"/>
      <c r="Q28" s="53" t="s">
        <v>130</v>
      </c>
      <c r="R28" s="61"/>
      <c r="S28" s="118">
        <v>150</v>
      </c>
      <c r="T28" s="55"/>
      <c r="V28" s="45">
        <v>77</v>
      </c>
      <c r="W28" s="108"/>
      <c r="X28" s="47" t="s">
        <v>128</v>
      </c>
      <c r="Y28" s="50"/>
      <c r="Z28" s="46"/>
      <c r="AA28" s="49">
        <f>SUM(Z29)</f>
        <v>0</v>
      </c>
    </row>
    <row r="29" spans="1:27" x14ac:dyDescent="0.25">
      <c r="A29" s="66"/>
      <c r="B29" s="68">
        <v>618502</v>
      </c>
      <c r="C29" s="69" t="s">
        <v>107</v>
      </c>
      <c r="D29" s="61">
        <v>2100</v>
      </c>
      <c r="E29" s="71"/>
      <c r="F29" s="55"/>
      <c r="H29" s="98"/>
      <c r="I29" s="107"/>
      <c r="J29" s="65"/>
      <c r="K29" s="65"/>
      <c r="L29" s="71"/>
      <c r="M29" s="55"/>
      <c r="O29" s="66"/>
      <c r="P29" s="105"/>
      <c r="Q29" s="69"/>
      <c r="R29" s="61"/>
      <c r="S29" s="71"/>
      <c r="T29" s="55"/>
      <c r="V29" s="56">
        <v>770</v>
      </c>
      <c r="W29" s="73" t="s">
        <v>65</v>
      </c>
      <c r="X29" s="58" t="s">
        <v>132</v>
      </c>
      <c r="Y29" s="351"/>
      <c r="Z29" s="62">
        <v>0</v>
      </c>
      <c r="AA29" s="55"/>
    </row>
    <row r="30" spans="1:27" x14ac:dyDescent="0.25">
      <c r="A30" s="66"/>
      <c r="B30" s="68">
        <v>618503</v>
      </c>
      <c r="C30" s="69" t="s">
        <v>134</v>
      </c>
      <c r="D30" s="61">
        <v>2600</v>
      </c>
      <c r="E30" s="90"/>
      <c r="F30" s="55"/>
      <c r="H30" s="98"/>
      <c r="I30" s="81"/>
      <c r="J30" s="82"/>
      <c r="K30" s="70"/>
      <c r="L30" s="71"/>
      <c r="M30" s="55"/>
      <c r="O30" s="39">
        <v>64</v>
      </c>
      <c r="P30" s="43"/>
      <c r="Q30" s="41" t="s">
        <v>133</v>
      </c>
      <c r="R30" s="42"/>
      <c r="S30" s="43"/>
      <c r="T30" s="44">
        <f>SUM(S31)</f>
        <v>28780</v>
      </c>
      <c r="V30" s="98"/>
      <c r="W30" s="81"/>
      <c r="X30" s="82"/>
      <c r="Y30" s="70"/>
      <c r="Z30" s="71"/>
      <c r="AA30" s="55"/>
    </row>
    <row r="31" spans="1:27" x14ac:dyDescent="0.25">
      <c r="A31" s="66"/>
      <c r="B31" s="68">
        <v>618504</v>
      </c>
      <c r="C31" s="69" t="s">
        <v>137</v>
      </c>
      <c r="D31" s="61">
        <v>2000</v>
      </c>
      <c r="E31" s="90"/>
      <c r="F31" s="55"/>
      <c r="H31" s="98"/>
      <c r="I31" s="107"/>
      <c r="J31" s="82"/>
      <c r="K31" s="70"/>
      <c r="L31" s="71"/>
      <c r="M31" s="55"/>
      <c r="O31" s="51">
        <v>641</v>
      </c>
      <c r="P31" s="110"/>
      <c r="Q31" s="53" t="s">
        <v>135</v>
      </c>
      <c r="R31" s="64" t="s">
        <v>65</v>
      </c>
      <c r="S31" s="62">
        <v>28780</v>
      </c>
      <c r="T31" s="63"/>
      <c r="V31" s="98"/>
      <c r="W31" s="107"/>
      <c r="X31" s="82"/>
      <c r="Y31" s="70"/>
      <c r="Z31" s="71"/>
      <c r="AA31" s="55"/>
    </row>
    <row r="32" spans="1:27" x14ac:dyDescent="0.25">
      <c r="A32" s="66"/>
      <c r="B32" s="68">
        <v>618505</v>
      </c>
      <c r="C32" s="69" t="s">
        <v>139</v>
      </c>
      <c r="D32" s="61">
        <v>2000</v>
      </c>
      <c r="E32" s="71"/>
      <c r="F32" s="55"/>
      <c r="H32" s="98"/>
      <c r="I32" s="107"/>
      <c r="J32" s="65"/>
      <c r="K32" s="65"/>
      <c r="L32" s="71"/>
      <c r="M32" s="55"/>
      <c r="O32" s="80"/>
      <c r="P32" s="88"/>
      <c r="Q32" s="64"/>
      <c r="R32" s="61"/>
      <c r="S32" s="70"/>
      <c r="T32" s="55"/>
      <c r="V32" s="98"/>
      <c r="W32" s="107"/>
      <c r="X32" s="65"/>
      <c r="Y32" s="65"/>
      <c r="Z32" s="71"/>
      <c r="AA32" s="55"/>
    </row>
    <row r="33" spans="1:27" x14ac:dyDescent="0.25">
      <c r="A33" s="66"/>
      <c r="B33" s="68">
        <v>618506</v>
      </c>
      <c r="C33" s="69" t="s">
        <v>141</v>
      </c>
      <c r="D33" s="61">
        <v>3000</v>
      </c>
      <c r="E33" s="71"/>
      <c r="F33" s="55"/>
      <c r="H33" s="98"/>
      <c r="I33" s="107"/>
      <c r="J33" s="65"/>
      <c r="K33" s="65"/>
      <c r="L33" s="71"/>
      <c r="M33" s="55"/>
      <c r="O33" s="39">
        <v>65</v>
      </c>
      <c r="P33" s="43"/>
      <c r="Q33" s="41" t="s">
        <v>142</v>
      </c>
      <c r="R33" s="42"/>
      <c r="S33" s="43"/>
      <c r="T33" s="44">
        <f>SUM(S34)</f>
        <v>0</v>
      </c>
      <c r="V33" s="98"/>
      <c r="W33" s="107"/>
      <c r="X33" s="65"/>
      <c r="Y33" s="65"/>
      <c r="Z33" s="71"/>
      <c r="AA33" s="55"/>
    </row>
    <row r="34" spans="1:27" x14ac:dyDescent="0.25">
      <c r="A34" s="66"/>
      <c r="B34" s="68">
        <v>618507</v>
      </c>
      <c r="C34" s="100" t="s">
        <v>258</v>
      </c>
      <c r="D34" s="96">
        <v>1000</v>
      </c>
      <c r="E34" s="90"/>
      <c r="F34" s="55"/>
      <c r="H34" s="98"/>
      <c r="I34" s="107"/>
      <c r="J34" s="65"/>
      <c r="K34" s="65"/>
      <c r="L34" s="71"/>
      <c r="M34" s="55"/>
      <c r="O34" s="51">
        <v>641</v>
      </c>
      <c r="P34" s="110"/>
      <c r="Q34" s="53"/>
      <c r="R34" s="64" t="s">
        <v>65</v>
      </c>
      <c r="S34" s="62">
        <v>0</v>
      </c>
      <c r="T34" s="63"/>
      <c r="V34" s="98"/>
      <c r="W34" s="107"/>
      <c r="X34" s="65"/>
      <c r="Y34" s="65"/>
      <c r="Z34" s="71"/>
      <c r="AA34" s="55"/>
    </row>
    <row r="35" spans="1:27" x14ac:dyDescent="0.25">
      <c r="A35" s="66"/>
      <c r="B35" s="68">
        <v>618508</v>
      </c>
      <c r="C35" s="69" t="s">
        <v>257</v>
      </c>
      <c r="D35" s="61">
        <v>0</v>
      </c>
      <c r="E35" s="90"/>
      <c r="F35" s="55"/>
      <c r="H35" s="98"/>
      <c r="I35" s="107"/>
      <c r="J35" s="65"/>
      <c r="K35" s="65"/>
      <c r="L35" s="71"/>
      <c r="M35" s="55"/>
      <c r="O35" s="119"/>
      <c r="P35" s="94"/>
      <c r="Q35" s="116"/>
      <c r="R35" s="64"/>
      <c r="S35" s="88"/>
      <c r="T35" s="117"/>
      <c r="V35" s="98"/>
      <c r="W35" s="107"/>
      <c r="X35" s="65"/>
      <c r="Y35" s="65"/>
      <c r="Z35" s="71"/>
      <c r="AA35" s="55"/>
    </row>
    <row r="36" spans="1:27" x14ac:dyDescent="0.25">
      <c r="A36" s="66"/>
      <c r="B36" s="68">
        <v>618509</v>
      </c>
      <c r="C36" s="69"/>
      <c r="D36" s="61"/>
      <c r="E36" s="90"/>
      <c r="F36" s="55"/>
      <c r="H36" s="98"/>
      <c r="I36" s="107"/>
      <c r="J36" s="65"/>
      <c r="K36" s="65"/>
      <c r="L36" s="71"/>
      <c r="M36" s="55"/>
      <c r="O36" s="80"/>
      <c r="P36" s="94"/>
      <c r="Q36" s="64"/>
      <c r="R36" s="92"/>
      <c r="S36" s="62"/>
      <c r="T36" s="63"/>
      <c r="V36" s="98"/>
      <c r="W36" s="107"/>
      <c r="X36" s="65"/>
      <c r="Y36" s="65"/>
      <c r="Z36" s="71"/>
      <c r="AA36" s="55"/>
    </row>
    <row r="37" spans="1:27" ht="15.75" x14ac:dyDescent="0.25">
      <c r="A37" s="39">
        <v>62</v>
      </c>
      <c r="B37" s="40"/>
      <c r="C37" s="41" t="s">
        <v>99</v>
      </c>
      <c r="D37" s="42"/>
      <c r="E37" s="43"/>
      <c r="F37" s="44">
        <f>SUM(E38:E64)</f>
        <v>8605</v>
      </c>
      <c r="H37" s="98"/>
      <c r="I37" s="107"/>
      <c r="J37" s="65"/>
      <c r="K37" s="65"/>
      <c r="L37" s="71"/>
      <c r="M37" s="55"/>
      <c r="O37" s="56"/>
      <c r="P37" s="73"/>
      <c r="Q37" s="120" t="s">
        <v>145</v>
      </c>
      <c r="R37" s="121"/>
      <c r="S37" s="121"/>
      <c r="T37" s="122">
        <f>SUM(T3:T36)</f>
        <v>73345</v>
      </c>
      <c r="V37" s="56"/>
      <c r="W37" s="73"/>
      <c r="X37" s="120" t="s">
        <v>146</v>
      </c>
      <c r="Y37" s="121"/>
      <c r="Z37" s="121"/>
      <c r="AA37" s="122">
        <f>SUM(AA3:AA36)</f>
        <v>73345</v>
      </c>
    </row>
    <row r="38" spans="1:27" x14ac:dyDescent="0.25">
      <c r="A38" s="51">
        <v>621</v>
      </c>
      <c r="B38" s="52"/>
      <c r="C38" s="53" t="s">
        <v>147</v>
      </c>
      <c r="D38" s="109" t="s">
        <v>65</v>
      </c>
      <c r="E38" s="54">
        <f>SUM(D39:D41)</f>
        <v>60</v>
      </c>
      <c r="F38" s="63"/>
      <c r="H38" s="98"/>
      <c r="I38" s="107"/>
      <c r="J38" s="65"/>
      <c r="K38" s="65"/>
      <c r="L38" s="71"/>
      <c r="M38" s="55"/>
      <c r="O38" s="69"/>
      <c r="P38" s="67"/>
      <c r="Q38" s="69"/>
      <c r="R38" s="61"/>
      <c r="S38" s="70"/>
      <c r="T38" s="55"/>
      <c r="V38" s="98"/>
      <c r="W38" s="107"/>
      <c r="X38" s="65"/>
      <c r="Y38" s="65"/>
      <c r="Z38" s="71"/>
      <c r="AA38" s="55"/>
    </row>
    <row r="39" spans="1:27" x14ac:dyDescent="0.25">
      <c r="A39" s="66" t="s">
        <v>65</v>
      </c>
      <c r="B39" s="81">
        <v>621101</v>
      </c>
      <c r="C39" s="89" t="s">
        <v>148</v>
      </c>
      <c r="D39" s="61">
        <v>60</v>
      </c>
      <c r="E39" s="71"/>
      <c r="F39" s="63"/>
      <c r="H39" s="98"/>
      <c r="I39" s="107"/>
      <c r="J39" s="65"/>
      <c r="K39" s="65"/>
      <c r="L39" s="71"/>
      <c r="M39" s="55"/>
    </row>
    <row r="40" spans="1:27" x14ac:dyDescent="0.25">
      <c r="A40" s="56">
        <v>622</v>
      </c>
      <c r="B40" s="73"/>
      <c r="C40" s="58" t="s">
        <v>108</v>
      </c>
      <c r="D40" s="95"/>
      <c r="E40" s="54">
        <f>SUM(D41:D43)</f>
        <v>220</v>
      </c>
      <c r="F40" s="63"/>
      <c r="H40" s="98"/>
      <c r="I40" s="107"/>
      <c r="J40" s="65"/>
      <c r="K40" s="65"/>
      <c r="L40" s="71"/>
      <c r="M40" s="55"/>
    </row>
    <row r="41" spans="1:27" x14ac:dyDescent="0.25">
      <c r="A41" s="69"/>
      <c r="B41" s="68">
        <v>622610</v>
      </c>
      <c r="C41" s="69" t="s">
        <v>149</v>
      </c>
      <c r="D41" s="61">
        <v>0</v>
      </c>
      <c r="E41" s="70"/>
      <c r="F41" s="55"/>
      <c r="H41" s="98"/>
      <c r="I41" s="107"/>
      <c r="J41" s="65"/>
      <c r="K41" s="65"/>
      <c r="L41" s="71"/>
      <c r="M41" s="55"/>
    </row>
    <row r="42" spans="1:27" x14ac:dyDescent="0.25">
      <c r="A42" s="69"/>
      <c r="B42" s="68">
        <v>622620</v>
      </c>
      <c r="C42" s="69" t="s">
        <v>150</v>
      </c>
      <c r="D42" s="61">
        <v>220</v>
      </c>
      <c r="E42" s="70"/>
      <c r="F42" s="55"/>
      <c r="H42" s="98"/>
      <c r="I42" s="107"/>
      <c r="J42" s="65"/>
      <c r="K42" s="65"/>
      <c r="L42" s="71"/>
      <c r="M42" s="55"/>
    </row>
    <row r="43" spans="1:27" x14ac:dyDescent="0.25">
      <c r="A43" s="69"/>
      <c r="B43" s="68"/>
      <c r="C43" s="69"/>
      <c r="D43" s="61"/>
      <c r="E43" s="70"/>
      <c r="F43" s="55"/>
      <c r="H43" s="98"/>
      <c r="I43" s="107"/>
      <c r="J43" s="65"/>
      <c r="K43" s="65"/>
      <c r="L43" s="71"/>
      <c r="M43" s="55"/>
    </row>
    <row r="44" spans="1:27" x14ac:dyDescent="0.25">
      <c r="A44" s="51">
        <v>623</v>
      </c>
      <c r="B44" s="52"/>
      <c r="C44" s="53" t="s">
        <v>151</v>
      </c>
      <c r="D44" s="92" t="s">
        <v>65</v>
      </c>
      <c r="E44" s="54">
        <f>SUM(D45:D47)</f>
        <v>100</v>
      </c>
      <c r="F44" s="63"/>
      <c r="H44" s="98"/>
      <c r="I44" s="107"/>
      <c r="J44" s="65"/>
      <c r="K44" s="65"/>
      <c r="L44" s="71"/>
      <c r="M44" s="55"/>
    </row>
    <row r="45" spans="1:27" x14ac:dyDescent="0.25">
      <c r="A45" s="69"/>
      <c r="B45" s="68">
        <v>623400</v>
      </c>
      <c r="C45" s="69" t="s">
        <v>152</v>
      </c>
      <c r="D45" s="61">
        <v>100</v>
      </c>
      <c r="E45" s="70"/>
      <c r="F45" s="63"/>
      <c r="H45" s="98"/>
      <c r="I45" s="107"/>
      <c r="J45" s="65" t="s">
        <v>65</v>
      </c>
      <c r="K45" s="65"/>
      <c r="L45" s="71"/>
      <c r="M45" s="55"/>
    </row>
    <row r="46" spans="1:27" x14ac:dyDescent="0.25">
      <c r="A46" s="51">
        <v>625</v>
      </c>
      <c r="B46" s="52"/>
      <c r="C46" s="53" t="s">
        <v>114</v>
      </c>
      <c r="D46" s="92"/>
      <c r="E46" s="54">
        <f>SUM(D48:D60)</f>
        <v>7950</v>
      </c>
      <c r="F46" s="63"/>
      <c r="H46" s="98"/>
      <c r="I46" s="107"/>
      <c r="J46" s="65"/>
      <c r="K46" s="65"/>
      <c r="L46" s="71"/>
      <c r="M46" s="55"/>
    </row>
    <row r="47" spans="1:27" x14ac:dyDescent="0.25">
      <c r="A47" s="69" t="s">
        <v>65</v>
      </c>
      <c r="B47" s="68"/>
      <c r="C47" s="124" t="s">
        <v>153</v>
      </c>
      <c r="D47" s="69" t="s">
        <v>65</v>
      </c>
      <c r="E47" s="67"/>
      <c r="F47" s="63"/>
      <c r="H47" s="98"/>
      <c r="I47" s="107"/>
      <c r="J47" s="65"/>
      <c r="K47" s="65"/>
      <c r="L47" s="71"/>
      <c r="M47" s="55"/>
    </row>
    <row r="48" spans="1:27" x14ac:dyDescent="0.25">
      <c r="A48" s="69" t="s">
        <v>65</v>
      </c>
      <c r="B48" s="68">
        <v>625101</v>
      </c>
      <c r="C48" s="86" t="s">
        <v>154</v>
      </c>
      <c r="D48" s="61">
        <v>400</v>
      </c>
      <c r="E48" s="67"/>
      <c r="F48" s="55"/>
      <c r="H48" s="98"/>
      <c r="I48" s="107"/>
      <c r="J48" s="65" t="s">
        <v>65</v>
      </c>
      <c r="K48" s="65"/>
      <c r="L48" s="71"/>
      <c r="M48" s="55"/>
    </row>
    <row r="49" spans="1:13" x14ac:dyDescent="0.25">
      <c r="A49" s="69" t="s">
        <v>65</v>
      </c>
      <c r="B49" s="68">
        <v>625102</v>
      </c>
      <c r="C49" s="86" t="s">
        <v>156</v>
      </c>
      <c r="D49" s="61">
        <v>250</v>
      </c>
      <c r="E49" s="67"/>
      <c r="F49" s="55"/>
      <c r="H49" s="98"/>
      <c r="I49" s="107"/>
      <c r="J49" s="65"/>
      <c r="K49" s="65"/>
      <c r="L49" s="71"/>
      <c r="M49" s="55"/>
    </row>
    <row r="50" spans="1:13" x14ac:dyDescent="0.25">
      <c r="A50" s="69" t="s">
        <v>65</v>
      </c>
      <c r="B50" s="68">
        <v>625103</v>
      </c>
      <c r="C50" s="69" t="s">
        <v>158</v>
      </c>
      <c r="D50" s="61">
        <v>400</v>
      </c>
      <c r="E50" s="67"/>
      <c r="F50" s="55"/>
      <c r="H50" s="98"/>
      <c r="I50" s="107"/>
      <c r="J50" s="65"/>
      <c r="K50" s="65"/>
      <c r="L50" s="71"/>
      <c r="M50" s="55"/>
    </row>
    <row r="51" spans="1:13" x14ac:dyDescent="0.25">
      <c r="A51" s="69"/>
      <c r="B51" s="68">
        <v>625104</v>
      </c>
      <c r="C51" s="86" t="s">
        <v>159</v>
      </c>
      <c r="D51" s="61">
        <v>1200</v>
      </c>
      <c r="E51" s="67"/>
      <c r="F51" s="55"/>
      <c r="H51" s="98"/>
      <c r="I51" s="107"/>
      <c r="J51" s="65"/>
      <c r="K51" s="65"/>
      <c r="L51" s="71"/>
      <c r="M51" s="55"/>
    </row>
    <row r="52" spans="1:13" x14ac:dyDescent="0.25">
      <c r="A52" s="69"/>
      <c r="B52" s="68">
        <v>625105</v>
      </c>
      <c r="C52" s="69" t="s">
        <v>161</v>
      </c>
      <c r="D52" s="61">
        <v>1000</v>
      </c>
      <c r="E52" s="67"/>
      <c r="F52" s="55"/>
      <c r="H52" s="98"/>
      <c r="I52" s="107"/>
      <c r="J52" s="65"/>
      <c r="K52" s="65"/>
      <c r="L52" s="71"/>
      <c r="M52" s="55"/>
    </row>
    <row r="53" spans="1:13" x14ac:dyDescent="0.25">
      <c r="A53" s="69"/>
      <c r="B53" s="68">
        <v>625106</v>
      </c>
      <c r="C53" s="69" t="s">
        <v>163</v>
      </c>
      <c r="D53" s="96">
        <v>300</v>
      </c>
      <c r="E53" s="67"/>
      <c r="F53" s="55"/>
      <c r="H53" s="98"/>
      <c r="I53" s="107"/>
      <c r="J53" s="65"/>
      <c r="K53" s="65"/>
      <c r="L53" s="71"/>
      <c r="M53" s="55"/>
    </row>
    <row r="54" spans="1:13" x14ac:dyDescent="0.25">
      <c r="A54" s="69"/>
      <c r="B54" s="68">
        <v>625107</v>
      </c>
      <c r="C54" s="69" t="s">
        <v>246</v>
      </c>
      <c r="D54" s="96">
        <v>1000</v>
      </c>
      <c r="E54" s="67"/>
      <c r="F54" s="55"/>
      <c r="H54" s="98"/>
      <c r="I54" s="107"/>
      <c r="J54" s="65"/>
      <c r="K54" s="65"/>
      <c r="L54" s="71"/>
      <c r="M54" s="55"/>
    </row>
    <row r="55" spans="1:13" x14ac:dyDescent="0.25">
      <c r="A55" s="69"/>
      <c r="B55" s="68"/>
      <c r="C55" s="128" t="s">
        <v>166</v>
      </c>
      <c r="D55" s="61"/>
      <c r="E55" s="67"/>
      <c r="F55" s="55"/>
      <c r="H55" s="98"/>
      <c r="I55" s="107" t="s">
        <v>65</v>
      </c>
      <c r="J55" s="65"/>
      <c r="K55" s="65"/>
      <c r="L55" s="71"/>
      <c r="M55" s="55"/>
    </row>
    <row r="56" spans="1:13" x14ac:dyDescent="0.25">
      <c r="A56" s="69"/>
      <c r="B56" s="68">
        <v>625601</v>
      </c>
      <c r="C56" s="86" t="s">
        <v>179</v>
      </c>
      <c r="D56" s="96">
        <v>1200</v>
      </c>
      <c r="E56" s="67"/>
      <c r="F56" s="55"/>
      <c r="H56" s="98"/>
      <c r="I56" s="107" t="s">
        <v>65</v>
      </c>
      <c r="J56" s="65"/>
      <c r="K56" s="65"/>
      <c r="L56" s="71"/>
      <c r="M56" s="55"/>
    </row>
    <row r="57" spans="1:13" x14ac:dyDescent="0.25">
      <c r="A57" s="69"/>
      <c r="B57" s="68">
        <v>625602</v>
      </c>
      <c r="C57" s="86" t="s">
        <v>180</v>
      </c>
      <c r="D57" s="96">
        <v>1200</v>
      </c>
      <c r="E57" s="67"/>
      <c r="F57" s="55"/>
      <c r="H57" s="98"/>
      <c r="I57" s="107"/>
      <c r="J57" s="65"/>
      <c r="K57" s="65"/>
      <c r="L57" s="71"/>
      <c r="M57" s="55"/>
    </row>
    <row r="58" spans="1:13" x14ac:dyDescent="0.25">
      <c r="A58" s="69"/>
      <c r="B58" s="68">
        <v>625603</v>
      </c>
      <c r="C58" s="86" t="s">
        <v>171</v>
      </c>
      <c r="D58" s="96">
        <v>1000</v>
      </c>
      <c r="E58" s="67"/>
      <c r="F58" s="55"/>
      <c r="H58" s="98"/>
      <c r="I58" s="107"/>
      <c r="J58" s="65"/>
      <c r="K58" s="65"/>
      <c r="L58" s="71"/>
      <c r="M58" s="55"/>
    </row>
    <row r="59" spans="1:13" x14ac:dyDescent="0.25">
      <c r="A59" s="69"/>
      <c r="B59" s="68">
        <v>625604</v>
      </c>
      <c r="C59" s="86" t="s">
        <v>263</v>
      </c>
      <c r="D59" s="61">
        <v>0</v>
      </c>
      <c r="E59" s="67"/>
      <c r="F59" s="55"/>
      <c r="H59" s="98"/>
      <c r="I59" s="107"/>
      <c r="J59" s="65"/>
      <c r="K59" s="65"/>
      <c r="L59" s="71"/>
      <c r="M59" s="55"/>
    </row>
    <row r="60" spans="1:13" x14ac:dyDescent="0.25">
      <c r="A60" s="80"/>
      <c r="B60" s="68">
        <v>625605</v>
      </c>
      <c r="C60" s="86" t="s">
        <v>264</v>
      </c>
      <c r="D60" s="194">
        <v>0</v>
      </c>
      <c r="E60" s="67"/>
      <c r="F60" s="55"/>
      <c r="H60" s="98"/>
      <c r="I60" s="107"/>
      <c r="J60" s="65"/>
      <c r="K60" s="65"/>
      <c r="L60" s="71"/>
      <c r="M60" s="55"/>
    </row>
    <row r="61" spans="1:13" x14ac:dyDescent="0.25">
      <c r="A61" s="56">
        <v>626</v>
      </c>
      <c r="B61" s="73"/>
      <c r="C61" s="58" t="s">
        <v>117</v>
      </c>
      <c r="D61" s="92"/>
      <c r="E61" s="54">
        <f>SUM(D62)</f>
        <v>25</v>
      </c>
      <c r="F61" s="55"/>
      <c r="H61" s="98"/>
      <c r="I61" s="107"/>
      <c r="J61" s="65"/>
      <c r="K61" s="65"/>
      <c r="L61" s="71"/>
      <c r="M61" s="55"/>
    </row>
    <row r="62" spans="1:13" x14ac:dyDescent="0.25">
      <c r="A62" s="66"/>
      <c r="B62" s="68">
        <v>626100</v>
      </c>
      <c r="C62" s="69" t="s">
        <v>176</v>
      </c>
      <c r="D62" s="61">
        <v>25</v>
      </c>
      <c r="E62" s="70"/>
      <c r="F62" s="55"/>
      <c r="H62" s="98"/>
      <c r="I62" s="107"/>
      <c r="J62" s="65"/>
      <c r="K62" s="65"/>
      <c r="L62" s="71"/>
      <c r="M62" s="55"/>
    </row>
    <row r="63" spans="1:13" x14ac:dyDescent="0.25">
      <c r="A63" s="66"/>
      <c r="B63" s="68">
        <v>626200</v>
      </c>
      <c r="C63" s="69" t="s">
        <v>177</v>
      </c>
      <c r="D63" s="61">
        <v>0</v>
      </c>
      <c r="E63" s="70"/>
      <c r="F63" s="55"/>
      <c r="H63" s="45">
        <v>74</v>
      </c>
      <c r="I63" s="106"/>
      <c r="J63" s="47" t="s">
        <v>100</v>
      </c>
      <c r="K63" s="48"/>
      <c r="L63" s="46"/>
      <c r="M63" s="49">
        <f>SUM(L64:L72)</f>
        <v>47051</v>
      </c>
    </row>
    <row r="64" spans="1:13" x14ac:dyDescent="0.25">
      <c r="A64" s="51">
        <v>627</v>
      </c>
      <c r="B64" s="52"/>
      <c r="C64" s="53" t="s">
        <v>121</v>
      </c>
      <c r="D64" s="61"/>
      <c r="E64" s="54">
        <f>SUM(D65)</f>
        <v>250</v>
      </c>
      <c r="F64" s="55"/>
      <c r="H64" s="56">
        <v>740</v>
      </c>
      <c r="I64" s="73" t="s">
        <v>65</v>
      </c>
      <c r="J64" s="58" t="s">
        <v>103</v>
      </c>
      <c r="K64" s="65"/>
      <c r="L64" s="60">
        <f>SUM(K65:K68)</f>
        <v>4000</v>
      </c>
      <c r="M64" s="55"/>
    </row>
    <row r="65" spans="1:13" x14ac:dyDescent="0.25">
      <c r="A65" s="66"/>
      <c r="B65" s="68">
        <v>627000</v>
      </c>
      <c r="C65" s="64" t="s">
        <v>178</v>
      </c>
      <c r="D65" s="61">
        <v>250</v>
      </c>
      <c r="E65" s="62"/>
      <c r="F65" s="55"/>
      <c r="H65" s="98"/>
      <c r="I65" s="68">
        <v>740001</v>
      </c>
      <c r="J65" s="86" t="s">
        <v>179</v>
      </c>
      <c r="K65" s="61">
        <v>1000</v>
      </c>
      <c r="L65" s="62"/>
      <c r="M65" s="55"/>
    </row>
    <row r="66" spans="1:13" x14ac:dyDescent="0.25">
      <c r="A66" s="39">
        <v>63</v>
      </c>
      <c r="B66" s="40"/>
      <c r="C66" s="41" t="s">
        <v>126</v>
      </c>
      <c r="D66" s="42"/>
      <c r="E66" s="43"/>
      <c r="F66" s="44">
        <f>SUM(E67:E68)</f>
        <v>150</v>
      </c>
      <c r="H66" s="98"/>
      <c r="I66" s="68">
        <v>740002</v>
      </c>
      <c r="J66" s="86" t="s">
        <v>180</v>
      </c>
      <c r="K66" s="61">
        <v>1000</v>
      </c>
      <c r="L66" s="62"/>
      <c r="M66" s="55"/>
    </row>
    <row r="67" spans="1:13" x14ac:dyDescent="0.25">
      <c r="A67" s="66"/>
      <c r="B67" s="68"/>
      <c r="C67" s="89"/>
      <c r="D67" s="61"/>
      <c r="E67" s="54">
        <f>SUM(D68)</f>
        <v>150</v>
      </c>
      <c r="F67" s="55"/>
      <c r="H67" s="98"/>
      <c r="I67" s="68">
        <v>740003</v>
      </c>
      <c r="J67" s="86" t="s">
        <v>171</v>
      </c>
      <c r="K67" s="61">
        <v>1000</v>
      </c>
      <c r="L67" s="62"/>
      <c r="M67" s="55"/>
    </row>
    <row r="68" spans="1:13" x14ac:dyDescent="0.25">
      <c r="A68" s="66"/>
      <c r="B68" s="68">
        <v>633300</v>
      </c>
      <c r="C68" s="89" t="s">
        <v>130</v>
      </c>
      <c r="D68" s="61">
        <v>150</v>
      </c>
      <c r="E68" s="90"/>
      <c r="F68" s="55"/>
      <c r="H68" s="98"/>
      <c r="I68" s="68">
        <v>740004</v>
      </c>
      <c r="J68" s="86" t="s">
        <v>173</v>
      </c>
      <c r="K68" s="61">
        <v>1000</v>
      </c>
      <c r="L68" s="62"/>
      <c r="M68" s="55"/>
    </row>
    <row r="69" spans="1:13" x14ac:dyDescent="0.25">
      <c r="A69" s="39">
        <v>64</v>
      </c>
      <c r="B69" s="40"/>
      <c r="C69" s="41" t="s">
        <v>133</v>
      </c>
      <c r="D69" s="42"/>
      <c r="E69" s="43"/>
      <c r="F69" s="44">
        <f>SUM(E70:E79)</f>
        <v>28780</v>
      </c>
      <c r="H69" s="56">
        <v>741</v>
      </c>
      <c r="I69" s="73" t="s">
        <v>65</v>
      </c>
      <c r="J69" s="58" t="s">
        <v>112</v>
      </c>
      <c r="K69" s="65"/>
      <c r="L69" s="60">
        <f>SUM(K70:K71)</f>
        <v>20750</v>
      </c>
      <c r="M69" s="55"/>
    </row>
    <row r="70" spans="1:13" x14ac:dyDescent="0.25">
      <c r="A70" s="51">
        <v>641</v>
      </c>
      <c r="B70" s="52"/>
      <c r="C70" s="53" t="s">
        <v>135</v>
      </c>
      <c r="D70" s="64" t="s">
        <v>65</v>
      </c>
      <c r="E70" s="54">
        <f>SUM(D71)</f>
        <v>19800</v>
      </c>
      <c r="F70" s="63"/>
      <c r="H70" s="98"/>
      <c r="I70" s="68">
        <v>741000</v>
      </c>
      <c r="J70" s="100" t="s">
        <v>187</v>
      </c>
      <c r="K70" s="70">
        <v>8000</v>
      </c>
      <c r="L70" s="62"/>
      <c r="M70" s="55"/>
    </row>
    <row r="71" spans="1:13" x14ac:dyDescent="0.25">
      <c r="A71" s="80"/>
      <c r="B71" s="94"/>
      <c r="C71" s="64" t="s">
        <v>188</v>
      </c>
      <c r="D71" s="61">
        <v>19800</v>
      </c>
      <c r="E71" s="70"/>
      <c r="F71" s="55"/>
      <c r="H71" s="98"/>
      <c r="I71" s="68">
        <v>741200</v>
      </c>
      <c r="J71" s="100" t="s">
        <v>189</v>
      </c>
      <c r="K71" s="70">
        <v>12750</v>
      </c>
      <c r="L71" s="62"/>
      <c r="M71" s="55"/>
    </row>
    <row r="72" spans="1:13" x14ac:dyDescent="0.25">
      <c r="A72" s="51">
        <v>645</v>
      </c>
      <c r="B72" s="52"/>
      <c r="C72" s="58" t="s">
        <v>245</v>
      </c>
      <c r="D72" s="64"/>
      <c r="E72" s="54">
        <f>SUM(D73:D77)</f>
        <v>8980</v>
      </c>
      <c r="F72" s="55"/>
      <c r="H72" s="56">
        <v>742</v>
      </c>
      <c r="I72" s="73" t="s">
        <v>65</v>
      </c>
      <c r="J72" s="58" t="s">
        <v>259</v>
      </c>
      <c r="K72" s="65"/>
      <c r="L72" s="60">
        <f>SUM(K73:K77)</f>
        <v>22301</v>
      </c>
      <c r="M72" s="55"/>
    </row>
    <row r="73" spans="1:13" x14ac:dyDescent="0.25">
      <c r="A73" s="66"/>
      <c r="B73" s="81">
        <v>645100</v>
      </c>
      <c r="C73" s="69" t="s">
        <v>191</v>
      </c>
      <c r="D73" s="61">
        <v>6700</v>
      </c>
      <c r="E73" s="70"/>
      <c r="F73" s="55"/>
      <c r="H73" s="98"/>
      <c r="I73" s="68">
        <v>742100</v>
      </c>
      <c r="J73" s="69" t="s">
        <v>260</v>
      </c>
      <c r="K73" s="75">
        <v>19000</v>
      </c>
      <c r="L73" s="71"/>
      <c r="M73" s="55"/>
    </row>
    <row r="74" spans="1:13" x14ac:dyDescent="0.25">
      <c r="A74" s="66"/>
      <c r="B74" s="81">
        <v>645200</v>
      </c>
      <c r="C74" s="69" t="s">
        <v>193</v>
      </c>
      <c r="D74" s="61">
        <v>240</v>
      </c>
      <c r="E74" s="70"/>
      <c r="F74" s="55"/>
      <c r="H74" s="98"/>
      <c r="I74" s="68">
        <v>742200</v>
      </c>
      <c r="J74" s="64" t="s">
        <v>194</v>
      </c>
      <c r="K74" s="65">
        <v>1506</v>
      </c>
      <c r="L74" s="71"/>
      <c r="M74" s="55"/>
    </row>
    <row r="75" spans="1:13" x14ac:dyDescent="0.25">
      <c r="A75" s="66"/>
      <c r="B75" s="81">
        <v>645300</v>
      </c>
      <c r="C75" s="69" t="s">
        <v>195</v>
      </c>
      <c r="D75" s="61">
        <v>1560</v>
      </c>
      <c r="E75" s="70"/>
      <c r="F75" s="55" t="s">
        <v>65</v>
      </c>
      <c r="H75" s="98"/>
      <c r="I75" s="68">
        <v>742300</v>
      </c>
      <c r="J75" s="64" t="s">
        <v>262</v>
      </c>
      <c r="K75" s="65">
        <v>1000</v>
      </c>
      <c r="L75" s="71"/>
      <c r="M75" s="55"/>
    </row>
    <row r="76" spans="1:13" x14ac:dyDescent="0.25">
      <c r="A76" s="66"/>
      <c r="B76" s="81">
        <v>645400</v>
      </c>
      <c r="C76" s="69" t="s">
        <v>197</v>
      </c>
      <c r="D76" s="61">
        <v>480</v>
      </c>
      <c r="E76" s="70"/>
      <c r="F76" s="55"/>
      <c r="H76" s="98"/>
      <c r="I76" s="68">
        <v>744400</v>
      </c>
      <c r="J76" s="100" t="s">
        <v>200</v>
      </c>
      <c r="K76" s="65">
        <v>250</v>
      </c>
      <c r="L76" s="71"/>
      <c r="M76" s="55"/>
    </row>
    <row r="77" spans="1:13" x14ac:dyDescent="0.25">
      <c r="A77" s="66"/>
      <c r="B77" s="81">
        <v>645500</v>
      </c>
      <c r="C77" s="69" t="s">
        <v>126</v>
      </c>
      <c r="D77" s="61">
        <v>0</v>
      </c>
      <c r="E77" s="70"/>
      <c r="F77" s="55"/>
      <c r="H77" s="98"/>
      <c r="I77" s="68">
        <v>742500</v>
      </c>
      <c r="J77" s="69" t="s">
        <v>261</v>
      </c>
      <c r="K77" s="65">
        <v>545</v>
      </c>
      <c r="L77" s="71"/>
      <c r="M77" s="55"/>
    </row>
    <row r="78" spans="1:13" x14ac:dyDescent="0.25">
      <c r="A78" s="39">
        <v>65</v>
      </c>
      <c r="B78" s="40"/>
      <c r="C78" s="41" t="s">
        <v>203</v>
      </c>
      <c r="D78" s="42"/>
      <c r="E78" s="43"/>
      <c r="F78" s="44">
        <f>SUM(E79:E82)</f>
        <v>0</v>
      </c>
      <c r="H78" s="45">
        <v>75</v>
      </c>
      <c r="I78" s="108"/>
      <c r="J78" s="47" t="s">
        <v>119</v>
      </c>
      <c r="K78" s="48"/>
      <c r="L78" s="46"/>
      <c r="M78" s="49">
        <f>SUM(L79:L81)</f>
        <v>0</v>
      </c>
    </row>
    <row r="79" spans="1:13" x14ac:dyDescent="0.25">
      <c r="A79" s="51">
        <v>651</v>
      </c>
      <c r="B79" s="52"/>
      <c r="C79" s="53" t="s">
        <v>142</v>
      </c>
      <c r="D79" s="64" t="s">
        <v>65</v>
      </c>
      <c r="E79" s="54">
        <f>SUM(D80:D81)</f>
        <v>0</v>
      </c>
      <c r="F79" s="55"/>
      <c r="H79" s="136">
        <v>758</v>
      </c>
      <c r="I79" s="137"/>
      <c r="J79" s="136" t="s">
        <v>205</v>
      </c>
      <c r="K79" s="141" t="s">
        <v>65</v>
      </c>
      <c r="L79" s="114">
        <v>0</v>
      </c>
      <c r="M79" s="55"/>
    </row>
    <row r="80" spans="1:13" x14ac:dyDescent="0.25">
      <c r="A80" s="66"/>
      <c r="B80" s="68">
        <v>657000</v>
      </c>
      <c r="C80" s="140" t="s">
        <v>206</v>
      </c>
      <c r="D80" s="61">
        <v>0</v>
      </c>
      <c r="E80" s="62"/>
      <c r="F80" s="55"/>
      <c r="H80" s="69"/>
      <c r="I80" s="68">
        <v>758300</v>
      </c>
      <c r="J80" s="69" t="s">
        <v>209</v>
      </c>
      <c r="K80" s="61">
        <v>0</v>
      </c>
      <c r="L80" s="70"/>
      <c r="M80" s="55"/>
    </row>
    <row r="81" spans="1:13" x14ac:dyDescent="0.25">
      <c r="A81" s="80"/>
      <c r="B81" s="81">
        <v>658000</v>
      </c>
      <c r="C81" s="64" t="s">
        <v>210</v>
      </c>
      <c r="D81" s="75">
        <v>0</v>
      </c>
      <c r="E81" s="62"/>
      <c r="F81" s="63"/>
      <c r="H81" s="89"/>
      <c r="I81" s="126"/>
      <c r="J81" s="140"/>
      <c r="K81" s="61"/>
      <c r="L81" s="62"/>
      <c r="M81" s="63"/>
    </row>
    <row r="82" spans="1:13" x14ac:dyDescent="0.25">
      <c r="A82" s="39">
        <v>66</v>
      </c>
      <c r="B82" s="40"/>
      <c r="C82" s="41" t="s">
        <v>211</v>
      </c>
      <c r="D82" s="42"/>
      <c r="E82" s="43"/>
      <c r="F82" s="44">
        <v>0</v>
      </c>
      <c r="H82" s="45">
        <v>76</v>
      </c>
      <c r="I82" s="108"/>
      <c r="J82" s="47" t="s">
        <v>124</v>
      </c>
      <c r="K82" s="48"/>
      <c r="L82" s="46"/>
      <c r="M82" s="49">
        <f>SUM(K83:L83)</f>
        <v>1000</v>
      </c>
    </row>
    <row r="83" spans="1:13" x14ac:dyDescent="0.25">
      <c r="A83" s="80"/>
      <c r="B83" s="94"/>
      <c r="C83" s="116"/>
      <c r="D83" s="64"/>
      <c r="E83" s="88"/>
      <c r="F83" s="117"/>
      <c r="H83" s="80"/>
      <c r="I83" s="115"/>
      <c r="J83" s="116"/>
      <c r="K83" s="65">
        <v>1000</v>
      </c>
      <c r="L83" s="88">
        <v>0</v>
      </c>
      <c r="M83" s="117"/>
    </row>
    <row r="84" spans="1:13" x14ac:dyDescent="0.25">
      <c r="A84" s="39">
        <v>67</v>
      </c>
      <c r="B84" s="40"/>
      <c r="C84" s="41" t="s">
        <v>214</v>
      </c>
      <c r="D84" s="42"/>
      <c r="E84" s="43"/>
      <c r="F84" s="44">
        <f>SUM(E85:E88)</f>
        <v>0</v>
      </c>
      <c r="H84" s="144"/>
      <c r="I84" s="108"/>
      <c r="J84" s="47" t="s">
        <v>128</v>
      </c>
      <c r="K84" s="48"/>
      <c r="L84" s="46"/>
      <c r="M84" s="49">
        <f>SUM(K85:K88)</f>
        <v>0</v>
      </c>
    </row>
    <row r="85" spans="1:13" x14ac:dyDescent="0.25">
      <c r="A85" s="111"/>
      <c r="B85" s="68">
        <v>671000</v>
      </c>
      <c r="C85" s="140" t="s">
        <v>215</v>
      </c>
      <c r="D85" s="61">
        <v>0</v>
      </c>
      <c r="E85" s="118"/>
      <c r="F85" s="91"/>
      <c r="H85" s="136">
        <v>771</v>
      </c>
      <c r="I85" s="348"/>
      <c r="J85" s="349" t="s">
        <v>215</v>
      </c>
      <c r="K85" s="69">
        <v>0</v>
      </c>
      <c r="L85" s="118"/>
      <c r="M85" s="91"/>
    </row>
    <row r="86" spans="1:13" x14ac:dyDescent="0.25">
      <c r="A86" s="89"/>
      <c r="B86" s="68">
        <v>671400</v>
      </c>
      <c r="C86" s="151" t="s">
        <v>216</v>
      </c>
      <c r="D86" s="61">
        <v>0</v>
      </c>
      <c r="E86" s="118"/>
      <c r="F86" s="91"/>
      <c r="H86" s="131">
        <v>772</v>
      </c>
      <c r="I86" s="348"/>
      <c r="J86" s="349" t="s">
        <v>217</v>
      </c>
      <c r="K86" s="69">
        <v>0</v>
      </c>
      <c r="L86" s="118"/>
      <c r="M86" s="91"/>
    </row>
    <row r="87" spans="1:13" x14ac:dyDescent="0.25">
      <c r="A87" s="111"/>
      <c r="B87" s="68">
        <v>672000</v>
      </c>
      <c r="C87" s="140" t="s">
        <v>218</v>
      </c>
      <c r="D87" s="61">
        <v>0</v>
      </c>
      <c r="E87" s="118"/>
      <c r="F87" s="91"/>
      <c r="H87" s="136">
        <v>775</v>
      </c>
      <c r="I87" s="348"/>
      <c r="J87" s="349" t="s">
        <v>219</v>
      </c>
      <c r="K87" s="61"/>
      <c r="L87" s="118"/>
      <c r="M87" s="91"/>
    </row>
    <row r="88" spans="1:13" x14ac:dyDescent="0.25">
      <c r="A88" s="111"/>
      <c r="B88" s="68">
        <v>678000</v>
      </c>
      <c r="C88" s="140" t="s">
        <v>220</v>
      </c>
      <c r="D88" s="61">
        <v>0</v>
      </c>
      <c r="E88" s="118"/>
      <c r="F88" s="91"/>
      <c r="H88" s="131">
        <v>778</v>
      </c>
      <c r="I88" s="348"/>
      <c r="J88" s="349" t="s">
        <v>221</v>
      </c>
      <c r="K88" s="61" t="s">
        <v>65</v>
      </c>
      <c r="L88" s="118"/>
      <c r="M88" s="91"/>
    </row>
    <row r="89" spans="1:13" x14ac:dyDescent="0.25">
      <c r="A89" s="39">
        <v>68</v>
      </c>
      <c r="B89" s="40"/>
      <c r="C89" s="41" t="s">
        <v>222</v>
      </c>
      <c r="D89" s="42"/>
      <c r="E89" s="43"/>
      <c r="F89" s="44">
        <v>0</v>
      </c>
      <c r="H89" s="45">
        <v>78</v>
      </c>
      <c r="I89" s="108"/>
      <c r="J89" s="47" t="s">
        <v>223</v>
      </c>
      <c r="K89" s="48"/>
      <c r="L89" s="46"/>
      <c r="M89" s="49">
        <v>0</v>
      </c>
    </row>
    <row r="90" spans="1:13" x14ac:dyDescent="0.25">
      <c r="A90" s="80"/>
      <c r="B90" s="94"/>
      <c r="C90" s="116"/>
      <c r="D90" s="64"/>
      <c r="E90" s="88"/>
      <c r="F90" s="155"/>
      <c r="H90" s="80"/>
      <c r="I90" s="115"/>
      <c r="J90" s="116"/>
      <c r="K90" s="65"/>
      <c r="L90" s="88"/>
      <c r="M90" s="63"/>
    </row>
    <row r="91" spans="1:13" x14ac:dyDescent="0.25">
      <c r="A91" s="39">
        <v>69</v>
      </c>
      <c r="B91" s="40"/>
      <c r="C91" s="41" t="s">
        <v>224</v>
      </c>
      <c r="D91" s="42"/>
      <c r="E91" s="43"/>
      <c r="F91" s="44">
        <f>SUM(E92:E95)</f>
        <v>0</v>
      </c>
      <c r="H91" s="45">
        <v>79</v>
      </c>
      <c r="I91" s="108"/>
      <c r="J91" s="47" t="s">
        <v>225</v>
      </c>
      <c r="K91" s="48"/>
      <c r="L91" s="46"/>
      <c r="M91" s="49">
        <f>SUM(L92:L93)</f>
        <v>0</v>
      </c>
    </row>
    <row r="92" spans="1:13" x14ac:dyDescent="0.25">
      <c r="A92" s="66"/>
      <c r="B92" s="68"/>
      <c r="C92" s="69"/>
      <c r="D92" s="61"/>
      <c r="E92" s="71"/>
      <c r="F92" s="55"/>
      <c r="H92" s="98" t="s">
        <v>65</v>
      </c>
      <c r="I92" s="357">
        <v>791100</v>
      </c>
      <c r="J92" s="100" t="s">
        <v>226</v>
      </c>
      <c r="K92" s="71"/>
      <c r="L92" s="118">
        <v>0</v>
      </c>
      <c r="M92" s="55"/>
    </row>
    <row r="93" spans="1:13" x14ac:dyDescent="0.25">
      <c r="A93" s="66"/>
      <c r="B93" s="68"/>
      <c r="C93" s="69"/>
      <c r="D93" s="61"/>
      <c r="E93" s="71"/>
      <c r="F93" s="55"/>
      <c r="H93" s="98"/>
      <c r="I93" s="357">
        <v>791400</v>
      </c>
      <c r="J93" s="100" t="s">
        <v>227</v>
      </c>
      <c r="K93" s="71"/>
      <c r="L93" s="118">
        <v>0</v>
      </c>
      <c r="M93" s="55"/>
    </row>
    <row r="94" spans="1:13" x14ac:dyDescent="0.25">
      <c r="A94" s="66"/>
      <c r="B94" s="81"/>
      <c r="C94" s="156"/>
      <c r="D94" s="65"/>
      <c r="E94" s="71"/>
      <c r="F94" s="55"/>
      <c r="H94" s="98"/>
      <c r="I94" s="107"/>
      <c r="J94" s="65"/>
      <c r="K94" s="65"/>
      <c r="L94" s="71"/>
      <c r="M94" s="55"/>
    </row>
    <row r="95" spans="1:13" x14ac:dyDescent="0.25">
      <c r="A95" s="80"/>
      <c r="B95" s="163"/>
      <c r="C95" s="157" t="s">
        <v>228</v>
      </c>
      <c r="D95" s="158" t="s">
        <v>65</v>
      </c>
      <c r="E95" s="159"/>
      <c r="F95" s="154">
        <f>SUM(F3:F91)</f>
        <v>73345</v>
      </c>
      <c r="H95" s="160"/>
      <c r="I95" s="115"/>
      <c r="J95" s="157" t="s">
        <v>229</v>
      </c>
      <c r="K95" s="161"/>
      <c r="L95" s="159"/>
      <c r="M95" s="154">
        <f>SUM(M2:M91)</f>
        <v>73345</v>
      </c>
    </row>
    <row r="96" spans="1:13" x14ac:dyDescent="0.25">
      <c r="A96" s="66"/>
      <c r="B96" s="165"/>
      <c r="C96" s="65"/>
      <c r="D96" s="65"/>
      <c r="E96" s="71"/>
      <c r="F96" s="55"/>
    </row>
    <row r="97" spans="1:13" ht="15.75" x14ac:dyDescent="0.25">
      <c r="A97" s="36">
        <v>120</v>
      </c>
      <c r="B97" s="112"/>
      <c r="C97" s="166" t="s">
        <v>230</v>
      </c>
      <c r="D97" s="167"/>
      <c r="E97" s="168"/>
      <c r="F97" s="169">
        <v>0</v>
      </c>
      <c r="H97" s="36">
        <v>129</v>
      </c>
      <c r="I97" s="126"/>
      <c r="J97" s="166" t="s">
        <v>231</v>
      </c>
      <c r="K97" s="170"/>
      <c r="L97" s="171"/>
      <c r="M97" s="169">
        <v>0</v>
      </c>
    </row>
    <row r="98" spans="1:13" x14ac:dyDescent="0.25">
      <c r="A98" s="66"/>
      <c r="B98" s="165"/>
      <c r="C98" s="65"/>
      <c r="D98" s="65"/>
      <c r="E98" s="71"/>
      <c r="F98" s="55"/>
      <c r="H98" s="172"/>
      <c r="I98" s="71"/>
      <c r="J98" s="65"/>
      <c r="K98" s="65"/>
      <c r="L98" s="71"/>
      <c r="M98" s="55"/>
    </row>
    <row r="99" spans="1:13" x14ac:dyDescent="0.25">
      <c r="A99" s="80">
        <v>86</v>
      </c>
      <c r="B99" s="163"/>
      <c r="C99" s="173" t="s">
        <v>232</v>
      </c>
      <c r="D99" s="174"/>
      <c r="E99" s="175"/>
      <c r="F99" s="176">
        <f>SUM(E100:E107)</f>
        <v>0</v>
      </c>
      <c r="H99" s="80">
        <v>87</v>
      </c>
      <c r="I99" s="88"/>
      <c r="J99" s="173" t="s">
        <v>233</v>
      </c>
      <c r="K99" s="177"/>
      <c r="L99" s="175"/>
      <c r="M99" s="176">
        <f>SUM(L100:L107)</f>
        <v>0</v>
      </c>
    </row>
    <row r="100" spans="1:13" x14ac:dyDescent="0.25">
      <c r="A100" s="89">
        <v>860</v>
      </c>
      <c r="B100" s="179"/>
      <c r="C100" s="69" t="s">
        <v>234</v>
      </c>
      <c r="D100" s="69"/>
      <c r="E100" s="67"/>
      <c r="F100" s="91"/>
      <c r="H100" s="89">
        <v>870</v>
      </c>
      <c r="I100" s="67"/>
      <c r="J100" s="69" t="s">
        <v>235</v>
      </c>
      <c r="K100" s="69"/>
      <c r="L100" s="90">
        <f>SUM(K101:K102)</f>
        <v>0</v>
      </c>
      <c r="M100" s="91"/>
    </row>
    <row r="101" spans="1:13" x14ac:dyDescent="0.25">
      <c r="A101" s="89">
        <v>861</v>
      </c>
      <c r="B101" s="179"/>
      <c r="C101" s="69" t="s">
        <v>236</v>
      </c>
      <c r="D101" s="69"/>
      <c r="E101" s="90">
        <v>0</v>
      </c>
      <c r="F101" s="91" t="s">
        <v>65</v>
      </c>
      <c r="H101" s="89"/>
      <c r="I101" s="67"/>
      <c r="J101" s="100" t="s">
        <v>237</v>
      </c>
      <c r="K101" s="90">
        <v>0</v>
      </c>
      <c r="L101" s="67"/>
      <c r="M101" s="91"/>
    </row>
    <row r="102" spans="1:13" x14ac:dyDescent="0.25">
      <c r="A102" s="89">
        <v>864</v>
      </c>
      <c r="B102" s="179"/>
      <c r="C102" s="69" t="s">
        <v>238</v>
      </c>
      <c r="D102" s="69"/>
      <c r="E102" s="90">
        <f>SUM(D103:D104)</f>
        <v>0</v>
      </c>
      <c r="F102" s="91" t="s">
        <v>65</v>
      </c>
      <c r="H102" s="89" t="s">
        <v>65</v>
      </c>
      <c r="I102" s="67"/>
      <c r="J102" s="69" t="s">
        <v>239</v>
      </c>
      <c r="K102" s="61">
        <v>0</v>
      </c>
      <c r="L102" s="67" t="s">
        <v>65</v>
      </c>
      <c r="M102" s="91"/>
    </row>
    <row r="103" spans="1:13" x14ac:dyDescent="0.25">
      <c r="A103" s="180"/>
      <c r="B103" s="179"/>
      <c r="C103" s="69" t="s">
        <v>240</v>
      </c>
      <c r="D103" s="61">
        <v>0</v>
      </c>
      <c r="E103" s="67"/>
      <c r="F103" s="91"/>
      <c r="H103" s="89">
        <v>871</v>
      </c>
      <c r="I103" s="67"/>
      <c r="J103" s="69" t="s">
        <v>241</v>
      </c>
      <c r="K103" s="69"/>
      <c r="L103" s="90">
        <v>0</v>
      </c>
      <c r="M103" s="91" t="s">
        <v>65</v>
      </c>
    </row>
    <row r="104" spans="1:13" x14ac:dyDescent="0.25">
      <c r="A104" s="181"/>
      <c r="B104" s="179"/>
      <c r="C104" s="69" t="s">
        <v>242</v>
      </c>
      <c r="D104" s="61">
        <v>0</v>
      </c>
      <c r="E104" s="67" t="s">
        <v>65</v>
      </c>
      <c r="F104" s="91"/>
      <c r="H104" s="89">
        <v>872</v>
      </c>
      <c r="I104" s="67"/>
      <c r="J104" s="69" t="s">
        <v>243</v>
      </c>
      <c r="K104" s="69" t="s">
        <v>65</v>
      </c>
      <c r="L104" s="67"/>
      <c r="M104" s="91"/>
    </row>
    <row r="105" spans="1:13" ht="15.75" x14ac:dyDescent="0.25">
      <c r="A105" s="182"/>
      <c r="B105" s="187"/>
      <c r="C105" s="120" t="s">
        <v>145</v>
      </c>
      <c r="D105" s="121"/>
      <c r="E105" s="121"/>
      <c r="F105" s="183">
        <f>F95+F97+F99</f>
        <v>73345</v>
      </c>
      <c r="H105" s="184"/>
      <c r="I105" s="184"/>
      <c r="J105" s="120" t="s">
        <v>146</v>
      </c>
      <c r="K105" s="185"/>
      <c r="L105" s="186"/>
      <c r="M105" s="183">
        <f>M95+M97+M99</f>
        <v>73345</v>
      </c>
    </row>
    <row r="106" spans="1:13" x14ac:dyDescent="0.25">
      <c r="M106" s="188">
        <f>M105-F105</f>
        <v>0</v>
      </c>
    </row>
    <row r="107" spans="1:13" x14ac:dyDescent="0.25">
      <c r="F107" s="188"/>
    </row>
    <row r="108" spans="1:13" x14ac:dyDescent="0.25">
      <c r="F108" s="18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CBE54E16BBA84DB41B9B35B962FEA3" ma:contentTypeVersion="12" ma:contentTypeDescription="Crée un document." ma:contentTypeScope="" ma:versionID="520bb662fa42ad4f95261e11566da0f1">
  <xsd:schema xmlns:xsd="http://www.w3.org/2001/XMLSchema" xmlns:xs="http://www.w3.org/2001/XMLSchema" xmlns:p="http://schemas.microsoft.com/office/2006/metadata/properties" xmlns:ns2="ef7adc50-2063-4b64-9a55-b369b6549f05" xmlns:ns3="ca882602-9d73-4830-8fb5-7a7995ffb88e" targetNamespace="http://schemas.microsoft.com/office/2006/metadata/properties" ma:root="true" ma:fieldsID="d62d66c709426a27db6b63ea1f75c8e8" ns2:_="" ns3:_="">
    <xsd:import namespace="ef7adc50-2063-4b64-9a55-b369b6549f05"/>
    <xsd:import namespace="ca882602-9d73-4830-8fb5-7a7995ffb8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adc50-2063-4b64-9a55-b369b6549f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224409eb-870e-4215-b60a-59083b2059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82602-9d73-4830-8fb5-7a7995ffb88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32866fd-c1c4-4093-9312-74ca019648fd}" ma:internalName="TaxCatchAll" ma:showField="CatchAllData" ma:web="ca882602-9d73-4830-8fb5-7a7995ffb8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882602-9d73-4830-8fb5-7a7995ffb88e" xsi:nil="true"/>
    <lcf76f155ced4ddcb4097134ff3c332f xmlns="ef7adc50-2063-4b64-9a55-b369b6549f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C3378D-3C9D-4762-AB62-B50102F567E4}"/>
</file>

<file path=customXml/itemProps2.xml><?xml version="1.0" encoding="utf-8"?>
<ds:datastoreItem xmlns:ds="http://schemas.openxmlformats.org/officeDocument/2006/customXml" ds:itemID="{F57C6FDC-1337-4E65-BEA9-D43EA2605A18}"/>
</file>

<file path=customXml/itemProps3.xml><?xml version="1.0" encoding="utf-8"?>
<ds:datastoreItem xmlns:ds="http://schemas.openxmlformats.org/officeDocument/2006/customXml" ds:itemID="{C80F019C-9BBA-4B45-9A4F-B56697C8736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BUDGET 2024 2025</vt:lpstr>
      <vt:lpstr>COMPTE EXPLOI 2024 2025</vt:lpstr>
      <vt:lpstr>BILAN 2024 2025</vt:lpstr>
      <vt:lpstr>BUDGET 2025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Jean-Jacques MAHE</dc:creator>
  <cp:lastModifiedBy>Jean-Jacques MAHE</cp:lastModifiedBy>
  <cp:revision>0</cp:revision>
  <dcterms:created xsi:type="dcterms:W3CDTF">2023-10-28T15:25:11Z</dcterms:created>
  <dcterms:modified xsi:type="dcterms:W3CDTF">2025-10-28T16:18:46Z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0x01010061CBE54E16BBA84DB41B9B35B962FEA3</vt:lpwstr>
  </property>
</Properties>
</file>